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9465" yWindow="-15" windowWidth="9555" windowHeight="11640"/>
  </bookViews>
  <sheets>
    <sheet name="SO 01 ROZPOČET" sheetId="3" r:id="rId1"/>
  </sheets>
  <definedNames>
    <definedName name="_xlnm.Print_Area" localSheetId="0">'SO 01 ROZPOČET'!$A$1:$K$139</definedName>
  </definedNames>
  <calcPr calcId="171027" iterateCount="1"/>
</workbook>
</file>

<file path=xl/calcChain.xml><?xml version="1.0" encoding="utf-8"?>
<calcChain xmlns="http://schemas.openxmlformats.org/spreadsheetml/2006/main">
  <c r="J125" i="3" l="1"/>
  <c r="J118" i="3"/>
  <c r="J79" i="3"/>
  <c r="J46" i="3"/>
  <c r="J35" i="3"/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3" i="3" s="1"/>
  <c r="A85" i="3" s="1"/>
  <c r="A86" i="3" s="1"/>
  <c r="A87" i="3" s="1"/>
  <c r="A88" i="3" s="1"/>
  <c r="A89" i="3" s="1"/>
  <c r="A90" i="3" s="1"/>
  <c r="A91" i="3" s="1"/>
  <c r="H12" i="3"/>
  <c r="J12" i="3" s="1"/>
  <c r="J136" i="3"/>
  <c r="J137" i="3" s="1"/>
  <c r="J23" i="3"/>
  <c r="J24" i="3"/>
  <c r="J112" i="3"/>
  <c r="J116" i="3"/>
  <c r="J83" i="3"/>
  <c r="J106" i="3"/>
  <c r="J100" i="3"/>
  <c r="J99" i="3"/>
  <c r="J98" i="3"/>
  <c r="J97" i="3"/>
  <c r="J96" i="3"/>
  <c r="J88" i="3"/>
  <c r="J87" i="3"/>
  <c r="J89" i="3"/>
  <c r="J85" i="3"/>
  <c r="J74" i="3"/>
  <c r="J77" i="3"/>
  <c r="J55" i="3"/>
  <c r="J36" i="3"/>
  <c r="J31" i="3"/>
  <c r="J30" i="3"/>
  <c r="J27" i="3"/>
  <c r="J13" i="3"/>
  <c r="J14" i="3"/>
  <c r="J11" i="3"/>
  <c r="J8" i="3"/>
  <c r="J9" i="3"/>
  <c r="J10" i="3"/>
  <c r="J15" i="3"/>
  <c r="J16" i="3"/>
  <c r="J17" i="3"/>
  <c r="J18" i="3"/>
  <c r="J21" i="3"/>
  <c r="J37" i="3" s="1"/>
  <c r="J22" i="3"/>
  <c r="J25" i="3"/>
  <c r="J26" i="3"/>
  <c r="J28" i="3"/>
  <c r="J29" i="3"/>
  <c r="J32" i="3"/>
  <c r="J33" i="3"/>
  <c r="J34" i="3"/>
  <c r="J39" i="3"/>
  <c r="J40" i="3"/>
  <c r="J41" i="3"/>
  <c r="J42" i="3"/>
  <c r="J43" i="3"/>
  <c r="J44" i="3"/>
  <c r="J45" i="3"/>
  <c r="J48" i="3"/>
  <c r="J49" i="3"/>
  <c r="J50" i="3"/>
  <c r="J51" i="3"/>
  <c r="J52" i="3"/>
  <c r="J53" i="3"/>
  <c r="J54" i="3"/>
  <c r="J56" i="3"/>
  <c r="J57" i="3"/>
  <c r="J58" i="3"/>
  <c r="J59" i="3"/>
  <c r="J62" i="3"/>
  <c r="J63" i="3"/>
  <c r="J64" i="3"/>
  <c r="J65" i="3"/>
  <c r="J66" i="3"/>
  <c r="J67" i="3"/>
  <c r="J68" i="3"/>
  <c r="J69" i="3"/>
  <c r="J70" i="3"/>
  <c r="J71" i="3"/>
  <c r="J72" i="3"/>
  <c r="J73" i="3"/>
  <c r="J75" i="3"/>
  <c r="J76" i="3"/>
  <c r="J78" i="3"/>
  <c r="J86" i="3"/>
  <c r="J90" i="3"/>
  <c r="J91" i="3"/>
  <c r="J101" i="3"/>
  <c r="J102" i="3"/>
  <c r="J103" i="3"/>
  <c r="J104" i="3"/>
  <c r="J107" i="3"/>
  <c r="J108" i="3"/>
  <c r="J109" i="3"/>
  <c r="J110" i="3"/>
  <c r="J113" i="3"/>
  <c r="J114" i="3"/>
  <c r="J115" i="3"/>
  <c r="J117" i="3"/>
  <c r="J127" i="3"/>
  <c r="J128" i="3" s="1"/>
  <c r="J130" i="3"/>
  <c r="J131" i="3"/>
  <c r="J132" i="3"/>
  <c r="J134" i="3" s="1"/>
  <c r="J133" i="3"/>
  <c r="J120" i="3"/>
  <c r="J121" i="3"/>
  <c r="J122" i="3"/>
  <c r="J123" i="3"/>
  <c r="J124" i="3"/>
  <c r="J80" i="3" l="1"/>
  <c r="J60" i="3"/>
  <c r="J19" i="3"/>
  <c r="A96" i="3"/>
  <c r="A97" i="3" s="1"/>
  <c r="A98" i="3" s="1"/>
  <c r="A99" i="3" s="1"/>
  <c r="A100" i="3" s="1"/>
  <c r="A101" i="3" s="1"/>
  <c r="A102" i="3" s="1"/>
  <c r="A103" i="3" s="1"/>
  <c r="A104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20" i="3" s="1"/>
  <c r="A121" i="3" s="1"/>
  <c r="A122" i="3" s="1"/>
  <c r="A123" i="3" s="1"/>
  <c r="A124" i="3" s="1"/>
  <c r="A127" i="3" s="1"/>
  <c r="A130" i="3" s="1"/>
  <c r="A131" i="3" s="1"/>
  <c r="A132" i="3" s="1"/>
  <c r="A133" i="3" s="1"/>
  <c r="A136" i="3" s="1"/>
  <c r="A92" i="3"/>
  <c r="A93" i="3" s="1"/>
  <c r="A94" i="3" s="1"/>
  <c r="J139" i="3" l="1"/>
</calcChain>
</file>

<file path=xl/sharedStrings.xml><?xml version="1.0" encoding="utf-8"?>
<sst xmlns="http://schemas.openxmlformats.org/spreadsheetml/2006/main" count="679" uniqueCount="215">
  <si>
    <t>CELKEM</t>
  </si>
  <si>
    <t>ventil odvzdušňovací závitový  - hrníček G 3/8 se zpětným ventilem</t>
  </si>
  <si>
    <t>Teploměr kruhový přímý s nerez jímkou 1/2", prům. 63 mm, 0-120 st.C</t>
  </si>
  <si>
    <t xml:space="preserve">Vypouštěcí kulový kohout pro otopné soustavy DN15 </t>
  </si>
  <si>
    <t>napouštění systému upravenou vodou</t>
  </si>
  <si>
    <t xml:space="preserve">spolupráce profese topení a profese MaR </t>
  </si>
  <si>
    <t>vyregulování topného systému</t>
  </si>
  <si>
    <t>713</t>
  </si>
  <si>
    <t>m</t>
  </si>
  <si>
    <t>t</t>
  </si>
  <si>
    <t>PSV</t>
  </si>
  <si>
    <t>ks</t>
  </si>
  <si>
    <t>Zařazení</t>
  </si>
  <si>
    <t xml:space="preserve"> </t>
  </si>
  <si>
    <t>kpl</t>
  </si>
  <si>
    <t>P.č.</t>
  </si>
  <si>
    <t>Kód ceníku</t>
  </si>
  <si>
    <t>Kód položky</t>
  </si>
  <si>
    <t>Název položky</t>
  </si>
  <si>
    <t>MJ</t>
  </si>
  <si>
    <t>Množství</t>
  </si>
  <si>
    <t>Jednotková cena</t>
  </si>
  <si>
    <t>Cena celkem</t>
  </si>
  <si>
    <t>MAT</t>
  </si>
  <si>
    <t>montáž tepelné izolace hadicemi, pod omítkou nebo do podlahy</t>
  </si>
  <si>
    <t>tlaková zkouška potrubí měděné do prům. 35</t>
  </si>
  <si>
    <t>montáž armatura 1 závit G 1/2</t>
  </si>
  <si>
    <t>OST</t>
  </si>
  <si>
    <t>topná zkouška</t>
  </si>
  <si>
    <t>hod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</si>
  <si>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</si>
  <si>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Tepelná izolace tloušťky 13mm pro měděné potrubí 22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</si>
  <si>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r>
      <t>Tepelná izolace tloušťky 9mm pro měděné potrubí 18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</si>
  <si>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r>
      <t>Tepelná izolace tloušťky 9mm pro měděné potrubí 15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</si>
  <si>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r>
      <t>Tepelná izolace tloušťky 19mm - desky pro izolaci těles,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0,036 W/mK  </t>
    </r>
  </si>
  <si>
    <t>Montáž a kompletace odkouření</t>
  </si>
  <si>
    <t>montáž armatura 2 závity G 3/4</t>
  </si>
  <si>
    <t xml:space="preserve">Kulový uzavírací kohout pro teplou vodu s teflonovým těsněním DN 20, PN 0,6 MPa </t>
  </si>
  <si>
    <t>Manometrová smyčka U - přivařovací pro vodu</t>
  </si>
  <si>
    <t>montáž armatura 1 závit G 3/8</t>
  </si>
  <si>
    <t>Montáž deskových těles dvouřadých do 1140</t>
  </si>
  <si>
    <t>Termostatická hlavice  se západkovým upevněním s vestavěným čidlem teploty, protimrazovou ochranou, s možností plného uzavření s rozsahem 5-26 st.C</t>
  </si>
  <si>
    <t>Radiátorové uzavírací šroubení pro tělesa se spodním připojením  pro otopné soustavy se závitem DN 15, povrchová úprava od výrobce-nikl, pro tělesa typu  ROHOVÉ</t>
  </si>
  <si>
    <t xml:space="preserve"> PROFESE :  VYTÁPĚNÍ</t>
  </si>
  <si>
    <t>potrubí měděné polotvrdé spojené měkkým pájením prům. 15</t>
  </si>
  <si>
    <t>potrubí měděné polotvrdé spojené měkkým pájením prům. 18</t>
  </si>
  <si>
    <t>potrubí měděné polotvrdé spojené měkkým pájením prům. 22</t>
  </si>
  <si>
    <t>potrubí měděné polotvrdé spojené měkkým pájením prům. 28</t>
  </si>
  <si>
    <t>potrubí měděné polovrdé spojené měkkým pájením prům. 35</t>
  </si>
  <si>
    <t xml:space="preserve">příplatek za montáž potrubí ve strojovnách a kotelnách  cu 28 </t>
  </si>
  <si>
    <t xml:space="preserve">příplatek za montáž potrubí ve strojovnách a kotelnách  cu 35 </t>
  </si>
  <si>
    <t>Montáž deskových těles dvouřadých do 1500</t>
  </si>
  <si>
    <t>zámečnická montáž atypického výrobku hmotnost  celkem do 20 kg</t>
  </si>
  <si>
    <t>kg</t>
  </si>
  <si>
    <t>zámečnické ocelové atypické kce dle dodavatele - dodávka</t>
  </si>
  <si>
    <t xml:space="preserve">závěsy potrubí pozinkované, potrubí vedeno v o objímkách s gumovou výstelkou, ucelený systém závěsů potrubí   -závěsy, fitynky, objímky, konzoly pro ruzný typ uložení potrubí dle váhy a průměru, závitové tyče. Vzdálenost závěsu  jednotná - 2,5 m. </t>
  </si>
  <si>
    <t>soub</t>
  </si>
  <si>
    <t>přesun hmot pro zámečnické práce v objektu výšky do 24 m</t>
  </si>
  <si>
    <t>přesun hmot pro zámečnické práce v objektu výšky do 500 m</t>
  </si>
  <si>
    <t>izolace ze skelné vlny kašírované hliník.fólií, tl. 20 mm pro prům. 28</t>
  </si>
  <si>
    <t>izolace ze skelné vlny kašírované hliník.fólií, tl. 20 mm pro prům. 35</t>
  </si>
  <si>
    <t>izolace ze skelné vlny kašírované hliník.fólií, tl. 30 mm pro prům. 42</t>
  </si>
  <si>
    <t>potrubí měděné polovrdé spojené měkkým pájením prům. 42</t>
  </si>
  <si>
    <t xml:space="preserve">příplatek za montáž potrubí ve strojovnách a kotelnách  cu 42 </t>
  </si>
  <si>
    <t>montáž armatura 2 závity G 6/4</t>
  </si>
  <si>
    <t xml:space="preserve">Kulový uzavírací kohout pro teplou vodu s teflonovým těsněním DN 40, PN 0,6 MPa </t>
  </si>
  <si>
    <t>Ocelové deskové topné těleso  se spodním připojením výšky xxx mm dvoudeskové s rozšířenou přestupní plochou-1*, vestaveným ventilem,PN min. 0,6 MPa, odvzdušňovací zátkou, zákrytem s pohledovými mřížkami snímatelnými, povrchovou úpravou od výrobce s barvou základní a vypalovanou vrchní v odstínu RAL 9010</t>
  </si>
  <si>
    <t>Ocelové deskové topné těleso se spodním připojením, výšky xxx mm dvoudeskové s rozšířenou přestupní plochou-2*, vestaveným ventilem,PN min. 0,6 MPa, odvzdušňovací zátkou, zákrytem s pohledovými mřížkami snímatelnými, povrchovou úpravou od výrobce s barvou základní a vypalovanou vrchní v odstínu RAL 9010</t>
  </si>
  <si>
    <t>v 600 š 1400</t>
  </si>
  <si>
    <t>v 600 š 700</t>
  </si>
  <si>
    <t>v 600 š 900</t>
  </si>
  <si>
    <t>v 600 š 1000</t>
  </si>
  <si>
    <t>v 600 š 1600</t>
  </si>
  <si>
    <t>Ocelové deskové topné těleso  se spodním připojením výšky xxx mm jednodeskové s rozšířenou přestupní plochou-1*, vestaveným ventilem,PN min. 0,6 MPa, odvzdušňovací zátkou, zákrytem s pohledovými mřížkami snímatelnými, povrchovou úpravou od výrobce s barvou základní a vypalovanou vrchní v odstínu RAL 9010</t>
  </si>
  <si>
    <t xml:space="preserve">Otopná tělesa koupelnová trubková žebříková rovná s velkým výkonem </t>
  </si>
  <si>
    <t xml:space="preserve">nátěr syntet. Potrubí - měděné - viditelné vrchní  do průměru 42 </t>
  </si>
  <si>
    <t>propojení kotel zásobník</t>
  </si>
  <si>
    <t>montáž zásobníkových ohříváků do 200 l</t>
  </si>
  <si>
    <t>9.Hodinové sazby</t>
  </si>
  <si>
    <t>9.Hodinové sazby celkem</t>
  </si>
  <si>
    <t>Ústřední vytápění</t>
  </si>
  <si>
    <t>1500/600</t>
  </si>
  <si>
    <t>1820/600</t>
  </si>
  <si>
    <t>1500/450</t>
  </si>
  <si>
    <r>
      <t>Tepelná izolace tloušťky 13mm pro měděné potrubí 28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</si>
  <si>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t>Izolace pootrubními pouzdry - přilepená do tl 25 mm</t>
  </si>
  <si>
    <t>přesun hmot pro izolace tepelné v objektu výšky přes 6 m do 12 m</t>
  </si>
  <si>
    <r>
      <t>Závěsný plynový kondenzační kotel s nuceným odtahem spalin a přívodem spalovacího vzduchu z venkovního prostoru (uzavřený plynový spotřebič typu C).Jmenovitý výkon v rozsahu 9,7 – 48,7 kW, hodnoty spalování Nox 30 – 55 mg/m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, CO 0 -25 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, Provozní přetlak vody max/min 3/1,0 bar, Provozní teplota max. 80°C, Max. teplota spalin 58 – 67°C, Spotřeba plynu 5,3m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/hod.Kotel splňuje požadavky EŠV – ekologicky šetrný výrobek. Kotel obsahuje oběhové čerpadlo zajišťující cirkulaci topné vody v primárním okruhu. Pro zajištění ochrany životního prostředí je navrženy kotle s minimálními emisemi Nox (méně jak 60 mg/kWh) a CO – třída 5 dle ČSN EN 297/A5</t>
    </r>
  </si>
  <si>
    <t>adaptér pro koaxiální připojení na kotel 5210 5121</t>
  </si>
  <si>
    <t>přechod 125/80 na 160/110  5210 5612</t>
  </si>
  <si>
    <t>trubka koaxiální 160/110   5210 1324   1000 mm</t>
  </si>
  <si>
    <t>trubka koaxiální 160/110   5210 1326   2000 mm</t>
  </si>
  <si>
    <t>koleno s kontrolním otvorem 160/110   5210 3202</t>
  </si>
  <si>
    <t>patní koleno s podpěrou 160/110   5210 6212</t>
  </si>
  <si>
    <t>průchodka rovnou střechou 0°  5210 7340</t>
  </si>
  <si>
    <t>Hydraulický vyrovnávač dynamických tlaků DN 50 (4 m3/h)</t>
  </si>
  <si>
    <t>montáž kondenzačních kotlů</t>
  </si>
  <si>
    <t xml:space="preserve">zásobníkový ohřívák teplé vody  stojatý nepřímotopný nerezový,  200l   PN 1,0 MPa, výkon vložky 60 kW, včetně tepelné izolace. </t>
  </si>
  <si>
    <t>Tlaková expanzní nádoba 50 l</t>
  </si>
  <si>
    <t>montáž čerpadla do potrubí DN 40</t>
  </si>
  <si>
    <t>Čerpadlo topné oběhové vody s elektronickou regulací otáček, závitové, DN 32, PN 0,6 MPa pro parametry : Q = 2,6 m3/h, H = 2,0 m, provedení do potrubí, včetně elektromotoru, 85 W 230V, 50 Hz, povrchová úprava od výrobce, včetně šroubení</t>
  </si>
  <si>
    <t>kompletizace kotelny a strojovny, osazení jednotlivých prvků na místo , napojení na rozvody, připojení jednotlivých dílčíčích částí na rozvod</t>
  </si>
  <si>
    <t>tlaková zkouška potrubí měděné do prům. 64</t>
  </si>
  <si>
    <t>přesun hmot pro rozvody potrubí výška objektu přes 6 m do 12 m</t>
  </si>
  <si>
    <t>filtr závitový mosazný DN 40</t>
  </si>
  <si>
    <t>Radiátorové uzavírací šroubení pro tělesa se spodním připojením  pro otopné soustavy se závitem DN 15, povrchová úprava od výrobce-nikl, pro tělesa typu  PŘÍMÉ</t>
  </si>
  <si>
    <t>Ventilové těleso s přednastvením pro otopné soustavy s vnitřním závitem DN 15, Kv=0,04-0,73 m3/h, povrchová úprava od výrobce-nikl, se západkovým upevněním termostatické hlavice pro koupelnová tělesa</t>
  </si>
  <si>
    <t>5. Ústřední topení, armatury celkem</t>
  </si>
  <si>
    <t>5. Ústřední topení, armatury</t>
  </si>
  <si>
    <t>4. Ústřední topení, rozvodné potrubí celkem</t>
  </si>
  <si>
    <t>vyvažovací ventil závitový přímý G 3/4</t>
  </si>
  <si>
    <t>Manometr D = 50 mm; 0-600kPa</t>
  </si>
  <si>
    <t>6. Ústřední topení, vytápěcí tělěsa</t>
  </si>
  <si>
    <t>v 400 š 600</t>
  </si>
  <si>
    <t>v 400 š 500</t>
  </si>
  <si>
    <t>v 400 š 800</t>
  </si>
  <si>
    <t>v 400 š 1000</t>
  </si>
  <si>
    <t>v 400 š 1200</t>
  </si>
  <si>
    <t>v 400 š 1400</t>
  </si>
  <si>
    <t>v 400 š 700</t>
  </si>
  <si>
    <t>v 400 š 2000</t>
  </si>
  <si>
    <t>v 400 š 2300</t>
  </si>
  <si>
    <t>v 900 š 1200</t>
  </si>
  <si>
    <t>Ocelové deskové topné těleso  se spodním připojením výšky xxx mm třídeskové s rozšířenou přestupní plochou-3*, vestaveným ventilem,PN min. 0,6 MPa, odvzdušňovací zátkou, zákrytem s pohledovými mřížkami snímatelnými, povrchovou úpravou od výrobce s barvou základní a vypalovanou vrchní v odstínu RAL 9010</t>
  </si>
  <si>
    <t>735 15-2539</t>
  </si>
  <si>
    <t>735 15-2540</t>
  </si>
  <si>
    <t>735 15-2543</t>
  </si>
  <si>
    <t>735 15-2544</t>
  </si>
  <si>
    <t>735 15-2574</t>
  </si>
  <si>
    <t>735 15-2576</t>
  </si>
  <si>
    <t>735 15-2580</t>
  </si>
  <si>
    <t>735 15-2599</t>
  </si>
  <si>
    <t>735 15-2677</t>
  </si>
  <si>
    <t>735 15-2534</t>
  </si>
  <si>
    <t>735 15-2476</t>
  </si>
  <si>
    <t>713 46-3131</t>
  </si>
  <si>
    <t>998 71-3102</t>
  </si>
  <si>
    <t>731 24-4494</t>
  </si>
  <si>
    <t>731 24-4115</t>
  </si>
  <si>
    <t>732 11-3102</t>
  </si>
  <si>
    <t>732 42-9112</t>
  </si>
  <si>
    <t>732 33-1616</t>
  </si>
  <si>
    <t>732 21-9301</t>
  </si>
  <si>
    <t>733 22-2102</t>
  </si>
  <si>
    <t>733 22-2103</t>
  </si>
  <si>
    <t>733 22-2104</t>
  </si>
  <si>
    <t>733 22-2105</t>
  </si>
  <si>
    <t>733 22-2106</t>
  </si>
  <si>
    <t>733 22-3107</t>
  </si>
  <si>
    <t>733 29-1101</t>
  </si>
  <si>
    <t>733 29-1102</t>
  </si>
  <si>
    <t>733 22-4205</t>
  </si>
  <si>
    <t>73322-4206</t>
  </si>
  <si>
    <t>733 22-4207</t>
  </si>
  <si>
    <t>998 73-3102</t>
  </si>
  <si>
    <t>734 20-9102</t>
  </si>
  <si>
    <t>73420-9103</t>
  </si>
  <si>
    <t>734 20-9114</t>
  </si>
  <si>
    <t>734 20-9117</t>
  </si>
  <si>
    <t>734 21-1126</t>
  </si>
  <si>
    <t>734 41-1101</t>
  </si>
  <si>
    <t>734 29-1123</t>
  </si>
  <si>
    <t>734 42-4102</t>
  </si>
  <si>
    <t>734 42-1101</t>
  </si>
  <si>
    <t>734 29-2714</t>
  </si>
  <si>
    <t>734 29-2717</t>
  </si>
  <si>
    <t>734 29-1246</t>
  </si>
  <si>
    <t>734 22-0101</t>
  </si>
  <si>
    <t>998 73-4102</t>
  </si>
  <si>
    <t>735 15-2281</t>
  </si>
  <si>
    <t>735 15-9210</t>
  </si>
  <si>
    <t>735 15-9220</t>
  </si>
  <si>
    <t>735 16-4521</t>
  </si>
  <si>
    <t>montáž tělesa koupelnového výšky tělesa do 1340 mm</t>
  </si>
  <si>
    <t>735 16-4522</t>
  </si>
  <si>
    <t>montáž tělesa koupelnového výšky tělesa přes 1340 mm</t>
  </si>
  <si>
    <t>1820/450</t>
  </si>
  <si>
    <t>1220/600</t>
  </si>
  <si>
    <t>998 73-5102</t>
  </si>
  <si>
    <t>přesun hmot otopná tělesa výška objektu přes 6 m do 12 m</t>
  </si>
  <si>
    <t>6. Ústřední topení, vytápěcí tělěsa celkem</t>
  </si>
  <si>
    <t xml:space="preserve">7. Konstrukce doplňkové kovové </t>
  </si>
  <si>
    <t>7. Konstrukce doplňkové kovové celkem</t>
  </si>
  <si>
    <t>767 99-5103</t>
  </si>
  <si>
    <t>998 76-7103</t>
  </si>
  <si>
    <t>998 76-7193</t>
  </si>
  <si>
    <t>8. Dokončovací práce - nátěry</t>
  </si>
  <si>
    <t>8. Dokončovací práce - nátěry celkem</t>
  </si>
  <si>
    <t>čidlo venkovní teploty QAC34</t>
  </si>
  <si>
    <t>prostorový termostat s časovým programem a funkce ekvitermního řízení kotle QAA75</t>
  </si>
  <si>
    <t>10. Ostatní</t>
  </si>
  <si>
    <t>kabel CYKY 3x1,5 mm2 pro napojení venkovního čidla</t>
  </si>
  <si>
    <t>10. Ostatní celkem</t>
  </si>
  <si>
    <t>střešní koncovka dn 160/110 5210 7692  2000 mm</t>
  </si>
  <si>
    <t>2. Ústřední topení, kotelny celkem</t>
  </si>
  <si>
    <t>3. Ústřední topení, strojovny</t>
  </si>
  <si>
    <t>1. Izolace tepelné techniky celkem</t>
  </si>
  <si>
    <t>2. Ústřední topení, kotelny</t>
  </si>
  <si>
    <t>1. Izolace tepelné techniky</t>
  </si>
  <si>
    <t>3. Ústřední topení, strojovny celkem</t>
  </si>
  <si>
    <t>4. Ústřední topení, rozvodné potrubí</t>
  </si>
  <si>
    <t>998 73-2102</t>
  </si>
  <si>
    <t>strojovny přesun hmot výška přes 6 m do 12 m</t>
  </si>
  <si>
    <t>998 73-1102</t>
  </si>
  <si>
    <t>přesun hmot pro kotelny v objektu výšky přes 6 m do 12 m</t>
  </si>
  <si>
    <t>Cenová soustava</t>
  </si>
  <si>
    <t>URS</t>
  </si>
  <si>
    <t>vlastní</t>
  </si>
  <si>
    <t>TECHNICKÉ SPECIFIKACE A VÝKAZ VÝMĚR</t>
  </si>
  <si>
    <t>" DOKUMENTACE PROVÁDĚNÍ STAVBY "</t>
  </si>
  <si>
    <t>Typ</t>
  </si>
  <si>
    <t>D</t>
  </si>
  <si>
    <t>M</t>
  </si>
  <si>
    <t>D+M</t>
  </si>
  <si>
    <t>"SPCSS ZELENEČ, SO.01-7 - VYTÁPĚNÍ"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</si>
</sst>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8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6"/>
      <name val="Arial"/>
      <family val="2"/>
      <charset val="238"/>
    </font>
    <font>
      <sz val="9"/>
      <name val="Arial"/>
      <family val="2"/>
      <charset val="238"/>
    </font>
    <font>
      <sz val="9"/>
      <name val="Helv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bscript"/>
      <sz val="9"/>
      <name val="Arial"/>
      <family val="2"/>
      <charset val="238"/>
    </font>
    <font>
      <b/>
      <sz val="1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Helv"/>
    </font>
    <font>
      <sz val="9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26">
    <xf numFmtId="0" fontId="0" fillId="0" borderId="0" xfId="0"/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2" fontId="3" fillId="0" borderId="2" xfId="0" applyNumberFormat="1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vertical="center"/>
    </xf>
    <xf numFmtId="1" fontId="3" fillId="0" borderId="6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vertical="center"/>
    </xf>
    <xf numFmtId="0" fontId="3" fillId="0" borderId="1" xfId="0" applyFont="1" applyFill="1" applyBorder="1"/>
    <xf numFmtId="1" fontId="3" fillId="0" borderId="9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vertical="center"/>
    </xf>
    <xf numFmtId="1" fontId="3" fillId="0" borderId="12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right" vertical="center"/>
    </xf>
    <xf numFmtId="4" fontId="3" fillId="0" borderId="12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1" fontId="5" fillId="0" borderId="1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" fontId="3" fillId="0" borderId="2" xfId="0" applyNumberFormat="1" applyFont="1" applyFill="1" applyBorder="1" applyAlignment="1">
      <alignment horizontal="right" vertical="center"/>
    </xf>
    <xf numFmtId="1" fontId="3" fillId="0" borderId="3" xfId="0" applyNumberFormat="1" applyFont="1" applyFill="1" applyBorder="1" applyAlignment="1">
      <alignment horizontal="right" vertical="center"/>
    </xf>
    <xf numFmtId="0" fontId="3" fillId="0" borderId="1" xfId="0" applyFont="1" applyBorder="1"/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>
      <alignment vertical="center"/>
    </xf>
    <xf numFmtId="0" fontId="12" fillId="0" borderId="1" xfId="1" applyBorder="1" applyAlignment="1">
      <alignment horizontal="center"/>
    </xf>
    <xf numFmtId="0" fontId="2" fillId="0" borderId="1" xfId="0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/>
    <xf numFmtId="0" fontId="13" fillId="0" borderId="1" xfId="1" applyFont="1" applyBorder="1"/>
    <xf numFmtId="0" fontId="4" fillId="0" borderId="1" xfId="0" applyFont="1" applyFill="1" applyBorder="1"/>
    <xf numFmtId="1" fontId="5" fillId="0" borderId="0" xfId="0" applyNumberFormat="1" applyFont="1" applyFill="1" applyBorder="1" applyAlignment="1">
      <alignment horizontal="right" vertical="center"/>
    </xf>
    <xf numFmtId="1" fontId="3" fillId="0" borderId="1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1" fontId="14" fillId="0" borderId="3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right" vertical="center"/>
    </xf>
    <xf numFmtId="4" fontId="17" fillId="0" borderId="1" xfId="0" applyNumberFormat="1" applyFont="1" applyFill="1" applyBorder="1" applyAlignment="1">
      <alignment horizontal="right" vertical="center"/>
    </xf>
    <xf numFmtId="1" fontId="17" fillId="0" borderId="8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</cellXfs>
  <cellStyles count="2">
    <cellStyle name="Normální" xfId="0" builtinId="0"/>
    <cellStyle name="normální_ROZPOČET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8"/>
  <sheetViews>
    <sheetView tabSelected="1" zoomScaleNormal="100" zoomScaleSheetLayoutView="100" workbookViewId="0">
      <selection activeCell="J139" sqref="J139"/>
    </sheetView>
  </sheetViews>
  <sheetFormatPr defaultRowHeight="12" x14ac:dyDescent="0.2"/>
  <cols>
    <col min="1" max="2" width="6" style="15" customWidth="1"/>
    <col min="3" max="3" width="7.7109375" style="15" customWidth="1"/>
    <col min="4" max="4" width="7.5703125" style="16" customWidth="1"/>
    <col min="5" max="5" width="12.140625" style="16" customWidth="1"/>
    <col min="6" max="6" width="69.140625" style="2" customWidth="1"/>
    <col min="7" max="7" width="5.5703125" style="16" customWidth="1"/>
    <col min="8" max="8" width="8.7109375" style="19" customWidth="1"/>
    <col min="9" max="9" width="12.5703125" style="22" customWidth="1"/>
    <col min="10" max="10" width="13.140625" style="22" bestFit="1" customWidth="1"/>
    <col min="11" max="11" width="12.5703125" style="22" customWidth="1"/>
    <col min="12" max="12" width="0.5703125" style="13" customWidth="1"/>
    <col min="13" max="14" width="10.140625" style="13" customWidth="1"/>
    <col min="15" max="15" width="10.140625" style="15" customWidth="1"/>
    <col min="16" max="16" width="10.85546875" style="36" bestFit="1" customWidth="1"/>
    <col min="17" max="17" width="10.140625" style="15" customWidth="1"/>
    <col min="18" max="27" width="10.140625" style="13" customWidth="1"/>
    <col min="28" max="16384" width="9.140625" style="4"/>
  </cols>
  <sheetData>
    <row r="1" spans="1:27" s="48" customFormat="1" ht="21" customHeight="1" x14ac:dyDescent="0.2">
      <c r="A1" s="58"/>
      <c r="B1" s="101"/>
      <c r="C1" s="59"/>
      <c r="D1" s="59"/>
      <c r="E1" s="59"/>
      <c r="F1" s="60" t="s">
        <v>208</v>
      </c>
      <c r="G1" s="59"/>
      <c r="H1" s="61"/>
      <c r="I1" s="71"/>
      <c r="J1" s="100"/>
      <c r="K1" s="100"/>
      <c r="L1" s="3"/>
      <c r="M1" s="3"/>
      <c r="N1" s="3"/>
      <c r="O1" s="29"/>
      <c r="P1" s="106"/>
      <c r="Q1" s="29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s="47" customFormat="1" ht="10.5" customHeight="1" x14ac:dyDescent="0.2">
      <c r="A2" s="62"/>
      <c r="B2" s="5"/>
      <c r="C2" s="5" t="s">
        <v>13</v>
      </c>
      <c r="D2" s="6"/>
      <c r="E2" s="6"/>
      <c r="F2" s="7"/>
      <c r="G2" s="8"/>
      <c r="H2" s="9"/>
      <c r="I2" s="10"/>
      <c r="J2" s="10"/>
      <c r="K2" s="10"/>
      <c r="L2" s="5"/>
      <c r="M2" s="5"/>
      <c r="N2" s="5"/>
      <c r="O2" s="31"/>
      <c r="P2" s="107"/>
      <c r="Q2" s="31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s="47" customFormat="1" ht="28.5" customHeight="1" x14ac:dyDescent="0.2">
      <c r="A3" s="63" t="s">
        <v>214</v>
      </c>
      <c r="B3" s="102"/>
      <c r="C3" s="39"/>
      <c r="D3" s="38"/>
      <c r="E3" s="6"/>
      <c r="F3" s="6"/>
      <c r="G3" s="6"/>
      <c r="H3" s="11"/>
      <c r="I3" s="72"/>
      <c r="K3" s="72"/>
      <c r="L3" s="5"/>
      <c r="M3" s="5"/>
      <c r="N3" s="5"/>
      <c r="O3" s="31"/>
      <c r="P3" s="107"/>
      <c r="Q3" s="31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s="49" customFormat="1" ht="26.25" customHeight="1" x14ac:dyDescent="0.2">
      <c r="A4" s="90" t="s">
        <v>209</v>
      </c>
      <c r="B4" s="90"/>
      <c r="C4" s="91"/>
      <c r="D4" s="92"/>
      <c r="E4" s="93"/>
      <c r="F4" s="93"/>
      <c r="G4" s="94" t="s">
        <v>43</v>
      </c>
      <c r="H4" s="46"/>
      <c r="I4" s="95"/>
      <c r="J4" s="96" t="s">
        <v>13</v>
      </c>
      <c r="K4" s="95"/>
      <c r="L4" s="12"/>
      <c r="M4" s="12"/>
      <c r="N4" s="12"/>
      <c r="O4" s="103"/>
      <c r="P4" s="108"/>
      <c r="Q4" s="35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30" customHeight="1" x14ac:dyDescent="0.2">
      <c r="A5" s="13" t="s">
        <v>15</v>
      </c>
      <c r="B5" s="13" t="s">
        <v>210</v>
      </c>
      <c r="C5" s="13" t="s">
        <v>12</v>
      </c>
      <c r="D5" s="41" t="s">
        <v>16</v>
      </c>
      <c r="E5" s="41" t="s">
        <v>17</v>
      </c>
      <c r="F5" s="41" t="s">
        <v>18</v>
      </c>
      <c r="G5" s="41" t="s">
        <v>19</v>
      </c>
      <c r="H5" s="42" t="s">
        <v>20</v>
      </c>
      <c r="I5" s="73" t="s">
        <v>21</v>
      </c>
      <c r="J5" s="73" t="s">
        <v>22</v>
      </c>
      <c r="K5" s="73" t="s">
        <v>205</v>
      </c>
      <c r="L5" s="44"/>
      <c r="M5" s="43"/>
      <c r="N5" s="43"/>
      <c r="O5" s="104"/>
      <c r="P5" s="109"/>
      <c r="Q5" s="105"/>
      <c r="R5" s="43"/>
      <c r="S5" s="43"/>
      <c r="T5" s="43"/>
      <c r="U5" s="43"/>
      <c r="V5" s="43"/>
      <c r="W5" s="43"/>
      <c r="X5" s="43"/>
      <c r="Y5" s="43"/>
      <c r="Z5" s="43"/>
      <c r="AA5" s="44"/>
    </row>
    <row r="6" spans="1:27" ht="12.75" customHeight="1" x14ac:dyDescent="0.2">
      <c r="F6" s="14" t="s">
        <v>80</v>
      </c>
      <c r="G6" s="45"/>
      <c r="H6" s="46"/>
      <c r="I6" s="74"/>
      <c r="J6" s="74" t="s">
        <v>13</v>
      </c>
      <c r="K6" s="74"/>
      <c r="L6" s="44"/>
      <c r="M6" s="44"/>
    </row>
    <row r="7" spans="1:27" ht="12.75" customHeight="1" x14ac:dyDescent="0.2">
      <c r="F7" s="17" t="s">
        <v>198</v>
      </c>
      <c r="G7" s="18"/>
      <c r="I7" s="74"/>
      <c r="J7" s="74" t="s">
        <v>13</v>
      </c>
      <c r="K7" s="74"/>
      <c r="L7" s="44"/>
      <c r="M7" s="44"/>
    </row>
    <row r="8" spans="1:27" ht="37.5" x14ac:dyDescent="0.2">
      <c r="A8" s="15">
        <v>1</v>
      </c>
      <c r="B8" s="15" t="s">
        <v>211</v>
      </c>
      <c r="C8" s="15" t="s">
        <v>10</v>
      </c>
      <c r="D8" s="20" t="s">
        <v>7</v>
      </c>
      <c r="E8" s="86">
        <v>71331</v>
      </c>
      <c r="F8" s="37" t="s">
        <v>33</v>
      </c>
      <c r="G8" s="18" t="s">
        <v>8</v>
      </c>
      <c r="H8" s="19">
        <v>380</v>
      </c>
      <c r="I8" s="74"/>
      <c r="J8" s="74">
        <f t="shared" ref="J8:J18" si="0">H8*I8</f>
        <v>0</v>
      </c>
      <c r="K8" s="74" t="s">
        <v>206</v>
      </c>
      <c r="L8" s="44"/>
      <c r="M8" s="44"/>
      <c r="N8" s="74"/>
    </row>
    <row r="9" spans="1:27" ht="37.5" x14ac:dyDescent="0.2">
      <c r="A9" s="15">
        <f t="shared" ref="A9:A53" si="1">A8+1</f>
        <v>2</v>
      </c>
      <c r="B9" s="15" t="s">
        <v>211</v>
      </c>
      <c r="C9" s="15" t="s">
        <v>10</v>
      </c>
      <c r="D9" s="20" t="s">
        <v>7</v>
      </c>
      <c r="E9" s="86">
        <v>71331</v>
      </c>
      <c r="F9" s="37" t="s">
        <v>32</v>
      </c>
      <c r="G9" s="18" t="s">
        <v>8</v>
      </c>
      <c r="H9" s="19">
        <v>137</v>
      </c>
      <c r="I9" s="74"/>
      <c r="J9" s="74">
        <f t="shared" si="0"/>
        <v>0</v>
      </c>
      <c r="K9" s="74" t="s">
        <v>206</v>
      </c>
      <c r="L9" s="44"/>
      <c r="M9" s="44"/>
      <c r="N9" s="74"/>
    </row>
    <row r="10" spans="1:27" ht="37.5" customHeight="1" x14ac:dyDescent="0.2">
      <c r="A10" s="15">
        <f t="shared" si="1"/>
        <v>3</v>
      </c>
      <c r="B10" s="15" t="s">
        <v>211</v>
      </c>
      <c r="C10" s="15" t="s">
        <v>10</v>
      </c>
      <c r="D10" s="20" t="s">
        <v>7</v>
      </c>
      <c r="E10" s="86">
        <v>71331</v>
      </c>
      <c r="F10" s="37" t="s">
        <v>31</v>
      </c>
      <c r="G10" s="18" t="s">
        <v>8</v>
      </c>
      <c r="H10" s="19">
        <v>51</v>
      </c>
      <c r="I10" s="74"/>
      <c r="J10" s="74">
        <f t="shared" si="0"/>
        <v>0</v>
      </c>
      <c r="K10" s="74" t="s">
        <v>206</v>
      </c>
      <c r="L10" s="44"/>
      <c r="M10" s="44"/>
      <c r="N10" s="74"/>
    </row>
    <row r="11" spans="1:27" ht="37.5" customHeight="1" x14ac:dyDescent="0.2">
      <c r="A11" s="15">
        <f t="shared" si="1"/>
        <v>4</v>
      </c>
      <c r="B11" s="15" t="s">
        <v>211</v>
      </c>
      <c r="C11" s="15" t="s">
        <v>10</v>
      </c>
      <c r="D11" s="20" t="s">
        <v>7</v>
      </c>
      <c r="E11" s="86">
        <v>71331</v>
      </c>
      <c r="F11" s="37" t="s">
        <v>84</v>
      </c>
      <c r="G11" s="18" t="s">
        <v>8</v>
      </c>
      <c r="H11" s="19">
        <v>104</v>
      </c>
      <c r="I11" s="74"/>
      <c r="J11" s="74">
        <f>H11*I11</f>
        <v>0</v>
      </c>
      <c r="K11" s="74" t="s">
        <v>206</v>
      </c>
      <c r="L11" s="44"/>
      <c r="M11" s="44"/>
      <c r="N11" s="74"/>
    </row>
    <row r="12" spans="1:27" x14ac:dyDescent="0.2">
      <c r="A12" s="15">
        <f t="shared" ref="A12:A17" si="2">A11+1</f>
        <v>5</v>
      </c>
      <c r="B12" s="15" t="s">
        <v>212</v>
      </c>
      <c r="C12" s="15" t="s">
        <v>10</v>
      </c>
      <c r="D12" s="20" t="s">
        <v>7</v>
      </c>
      <c r="E12" s="86">
        <v>71346</v>
      </c>
      <c r="F12" s="21" t="s">
        <v>24</v>
      </c>
      <c r="G12" s="18" t="s">
        <v>8</v>
      </c>
      <c r="H12" s="19">
        <f>SUM(H8:H11)</f>
        <v>672</v>
      </c>
      <c r="I12" s="74"/>
      <c r="J12" s="74">
        <f t="shared" si="0"/>
        <v>0</v>
      </c>
      <c r="K12" s="74" t="s">
        <v>206</v>
      </c>
      <c r="L12" s="44"/>
      <c r="M12" s="44"/>
      <c r="N12" s="74"/>
    </row>
    <row r="13" spans="1:27" x14ac:dyDescent="0.2">
      <c r="A13" s="15">
        <f t="shared" si="2"/>
        <v>6</v>
      </c>
      <c r="B13" s="15" t="s">
        <v>211</v>
      </c>
      <c r="C13" s="15" t="s">
        <v>10</v>
      </c>
      <c r="D13" s="20" t="s">
        <v>7</v>
      </c>
      <c r="E13" s="86">
        <v>71331</v>
      </c>
      <c r="F13" s="21" t="s">
        <v>59</v>
      </c>
      <c r="G13" s="18" t="s">
        <v>8</v>
      </c>
      <c r="H13" s="19">
        <v>7</v>
      </c>
      <c r="I13" s="74"/>
      <c r="J13" s="87">
        <f>H13*I13</f>
        <v>0</v>
      </c>
      <c r="K13" s="74" t="s">
        <v>206</v>
      </c>
      <c r="L13" s="44"/>
      <c r="M13" s="44"/>
      <c r="N13" s="87"/>
    </row>
    <row r="14" spans="1:27" x14ac:dyDescent="0.2">
      <c r="A14" s="15">
        <f t="shared" si="2"/>
        <v>7</v>
      </c>
      <c r="B14" s="15" t="s">
        <v>211</v>
      </c>
      <c r="C14" s="15" t="s">
        <v>10</v>
      </c>
      <c r="D14" s="20" t="s">
        <v>7</v>
      </c>
      <c r="E14" s="86">
        <v>71331</v>
      </c>
      <c r="F14" s="21" t="s">
        <v>60</v>
      </c>
      <c r="G14" s="18" t="s">
        <v>8</v>
      </c>
      <c r="H14" s="19">
        <v>10</v>
      </c>
      <c r="I14" s="74"/>
      <c r="J14" s="87">
        <f>H14*I14</f>
        <v>0</v>
      </c>
      <c r="K14" s="74" t="s">
        <v>206</v>
      </c>
      <c r="L14" s="44"/>
      <c r="M14" s="44"/>
      <c r="N14" s="87"/>
    </row>
    <row r="15" spans="1:27" ht="12.75" customHeight="1" x14ac:dyDescent="0.2">
      <c r="A15" s="15">
        <f t="shared" si="2"/>
        <v>8</v>
      </c>
      <c r="B15" s="15" t="s">
        <v>211</v>
      </c>
      <c r="C15" s="15" t="s">
        <v>10</v>
      </c>
      <c r="D15" s="20" t="s">
        <v>7</v>
      </c>
      <c r="E15" s="86">
        <v>71331</v>
      </c>
      <c r="F15" s="21" t="s">
        <v>61</v>
      </c>
      <c r="G15" s="18" t="s">
        <v>8</v>
      </c>
      <c r="H15" s="19">
        <v>5</v>
      </c>
      <c r="I15" s="74"/>
      <c r="J15" s="87">
        <f>H15*I15</f>
        <v>0</v>
      </c>
      <c r="K15" s="74" t="s">
        <v>206</v>
      </c>
      <c r="L15" s="44"/>
      <c r="M15" s="44"/>
      <c r="N15" s="87"/>
    </row>
    <row r="16" spans="1:27" ht="37.5" x14ac:dyDescent="0.2">
      <c r="A16" s="15">
        <f t="shared" si="2"/>
        <v>9</v>
      </c>
      <c r="B16" s="15" t="s">
        <v>211</v>
      </c>
      <c r="C16" s="18" t="s">
        <v>10</v>
      </c>
      <c r="D16" s="18">
        <v>713</v>
      </c>
      <c r="E16" s="86">
        <v>71331</v>
      </c>
      <c r="F16" s="37" t="s">
        <v>34</v>
      </c>
      <c r="G16" s="18" t="s">
        <v>30</v>
      </c>
      <c r="H16" s="19">
        <v>1</v>
      </c>
      <c r="I16" s="74"/>
      <c r="J16" s="74">
        <f t="shared" si="0"/>
        <v>0</v>
      </c>
      <c r="K16" s="74" t="s">
        <v>206</v>
      </c>
      <c r="L16" s="44"/>
      <c r="M16" s="44"/>
      <c r="N16" s="75"/>
    </row>
    <row r="17" spans="1:27" x14ac:dyDescent="0.2">
      <c r="A17" s="15">
        <f t="shared" si="2"/>
        <v>10</v>
      </c>
      <c r="B17" s="15" t="s">
        <v>212</v>
      </c>
      <c r="C17" s="18" t="s">
        <v>10</v>
      </c>
      <c r="D17" s="18">
        <v>713</v>
      </c>
      <c r="E17" s="18" t="s">
        <v>135</v>
      </c>
      <c r="F17" s="37" t="s">
        <v>85</v>
      </c>
      <c r="G17" s="18" t="s">
        <v>8</v>
      </c>
      <c r="H17" s="19">
        <v>22</v>
      </c>
      <c r="I17" s="74"/>
      <c r="J17" s="74">
        <f t="shared" si="0"/>
        <v>0</v>
      </c>
      <c r="K17" s="74" t="s">
        <v>206</v>
      </c>
      <c r="L17" s="44"/>
      <c r="M17" s="44"/>
      <c r="N17" s="75"/>
    </row>
    <row r="18" spans="1:27" ht="12.75" customHeight="1" x14ac:dyDescent="0.2">
      <c r="A18" s="15">
        <f t="shared" si="1"/>
        <v>11</v>
      </c>
      <c r="B18" s="15" t="s">
        <v>212</v>
      </c>
      <c r="C18" s="15" t="s">
        <v>10</v>
      </c>
      <c r="D18" s="20" t="s">
        <v>7</v>
      </c>
      <c r="E18" s="20" t="s">
        <v>136</v>
      </c>
      <c r="F18" s="21" t="s">
        <v>86</v>
      </c>
      <c r="G18" s="18" t="s">
        <v>9</v>
      </c>
      <c r="H18" s="19">
        <v>0.25</v>
      </c>
      <c r="I18" s="74"/>
      <c r="J18" s="74">
        <f t="shared" si="0"/>
        <v>0</v>
      </c>
      <c r="K18" s="74" t="s">
        <v>206</v>
      </c>
      <c r="L18" s="44"/>
      <c r="M18" s="44"/>
      <c r="N18" s="74"/>
    </row>
    <row r="19" spans="1:27" ht="12.75" customHeight="1" x14ac:dyDescent="0.2">
      <c r="F19" s="17" t="s">
        <v>196</v>
      </c>
      <c r="G19" s="18"/>
      <c r="I19" s="74"/>
      <c r="J19" s="113">
        <f>SUM(J8:J18)</f>
        <v>0</v>
      </c>
      <c r="K19" s="74"/>
      <c r="L19" s="44"/>
      <c r="M19" s="44"/>
      <c r="N19" s="74"/>
    </row>
    <row r="20" spans="1:27" ht="12.75" customHeight="1" x14ac:dyDescent="0.2">
      <c r="F20" s="17" t="s">
        <v>197</v>
      </c>
      <c r="G20" s="18"/>
      <c r="I20" s="74"/>
      <c r="J20" s="74"/>
      <c r="K20" s="74"/>
      <c r="L20" s="44"/>
      <c r="M20" s="44"/>
      <c r="N20" s="74"/>
    </row>
    <row r="21" spans="1:27" ht="12.75" customHeight="1" x14ac:dyDescent="0.2">
      <c r="A21" s="15">
        <f>A18+1</f>
        <v>12</v>
      </c>
      <c r="B21" s="15" t="s">
        <v>212</v>
      </c>
      <c r="C21" s="15" t="s">
        <v>10</v>
      </c>
      <c r="D21" s="16">
        <v>731</v>
      </c>
      <c r="E21" s="20" t="s">
        <v>137</v>
      </c>
      <c r="F21" s="21" t="s">
        <v>96</v>
      </c>
      <c r="G21" s="18" t="s">
        <v>14</v>
      </c>
      <c r="H21" s="19">
        <v>1</v>
      </c>
      <c r="I21" s="74"/>
      <c r="J21" s="74">
        <f t="shared" ref="J21:J35" si="3">H21*I21</f>
        <v>0</v>
      </c>
      <c r="K21" s="74" t="s">
        <v>206</v>
      </c>
      <c r="L21" s="44"/>
      <c r="M21" s="44"/>
      <c r="N21" s="74"/>
    </row>
    <row r="22" spans="1:27" ht="103.5" customHeight="1" x14ac:dyDescent="0.2">
      <c r="A22" s="15">
        <f t="shared" si="1"/>
        <v>13</v>
      </c>
      <c r="B22" s="15" t="s">
        <v>211</v>
      </c>
      <c r="C22" s="15" t="s">
        <v>10</v>
      </c>
      <c r="D22" s="16">
        <v>731</v>
      </c>
      <c r="E22" s="16" t="s">
        <v>138</v>
      </c>
      <c r="F22" s="50" t="s">
        <v>87</v>
      </c>
      <c r="G22" s="18" t="s">
        <v>14</v>
      </c>
      <c r="H22" s="19">
        <v>1</v>
      </c>
      <c r="I22" s="74"/>
      <c r="J22" s="74">
        <f t="shared" si="3"/>
        <v>0</v>
      </c>
      <c r="K22" s="74" t="s">
        <v>206</v>
      </c>
      <c r="L22" s="44"/>
      <c r="M22" s="44"/>
      <c r="N22" s="74"/>
    </row>
    <row r="23" spans="1:27" x14ac:dyDescent="0.2">
      <c r="A23" s="15">
        <f t="shared" si="1"/>
        <v>14</v>
      </c>
      <c r="B23" s="15" t="s">
        <v>211</v>
      </c>
      <c r="C23" s="15" t="s">
        <v>10</v>
      </c>
      <c r="D23" s="16">
        <v>731</v>
      </c>
      <c r="E23" s="16" t="s">
        <v>23</v>
      </c>
      <c r="F23" s="50" t="s">
        <v>188</v>
      </c>
      <c r="G23" s="18" t="s">
        <v>14</v>
      </c>
      <c r="H23" s="19">
        <v>1</v>
      </c>
      <c r="I23" s="74"/>
      <c r="J23" s="74">
        <f t="shared" si="3"/>
        <v>0</v>
      </c>
      <c r="K23" s="74" t="s">
        <v>207</v>
      </c>
      <c r="L23" s="44"/>
      <c r="M23" s="44"/>
      <c r="N23" s="74"/>
    </row>
    <row r="24" spans="1:27" x14ac:dyDescent="0.2">
      <c r="A24" s="15">
        <f t="shared" si="1"/>
        <v>15</v>
      </c>
      <c r="B24" s="15" t="s">
        <v>211</v>
      </c>
      <c r="C24" s="15" t="s">
        <v>10</v>
      </c>
      <c r="D24" s="16">
        <v>731</v>
      </c>
      <c r="E24" s="16" t="s">
        <v>23</v>
      </c>
      <c r="F24" s="50" t="s">
        <v>189</v>
      </c>
      <c r="G24" s="18" t="s">
        <v>14</v>
      </c>
      <c r="H24" s="19">
        <v>1</v>
      </c>
      <c r="I24" s="74"/>
      <c r="J24" s="74">
        <f t="shared" si="3"/>
        <v>0</v>
      </c>
      <c r="K24" s="74" t="s">
        <v>207</v>
      </c>
      <c r="L24" s="44"/>
      <c r="M24" s="44"/>
      <c r="N24" s="74"/>
    </row>
    <row r="25" spans="1:27" ht="15" customHeight="1" x14ac:dyDescent="0.15">
      <c r="A25" s="15">
        <f t="shared" si="1"/>
        <v>16</v>
      </c>
      <c r="B25" s="15" t="s">
        <v>211</v>
      </c>
      <c r="C25" s="15" t="s">
        <v>10</v>
      </c>
      <c r="D25" s="16">
        <v>731</v>
      </c>
      <c r="E25" s="16" t="s">
        <v>23</v>
      </c>
      <c r="F25" s="97" t="s">
        <v>76</v>
      </c>
      <c r="G25" s="16" t="s">
        <v>14</v>
      </c>
      <c r="H25" s="19">
        <v>1</v>
      </c>
      <c r="I25" s="74"/>
      <c r="J25" s="74">
        <f t="shared" si="3"/>
        <v>0</v>
      </c>
      <c r="K25" s="74" t="s">
        <v>207</v>
      </c>
      <c r="L25" s="44"/>
      <c r="M25" s="44"/>
      <c r="N25" s="74"/>
    </row>
    <row r="26" spans="1:27" ht="15" customHeight="1" x14ac:dyDescent="0.15">
      <c r="A26" s="15">
        <f t="shared" si="1"/>
        <v>17</v>
      </c>
      <c r="B26" s="15" t="s">
        <v>211</v>
      </c>
      <c r="C26" s="15" t="s">
        <v>10</v>
      </c>
      <c r="D26" s="16">
        <v>731</v>
      </c>
      <c r="E26" s="16" t="s">
        <v>23</v>
      </c>
      <c r="F26" s="99" t="s">
        <v>88</v>
      </c>
      <c r="G26" s="16" t="s">
        <v>14</v>
      </c>
      <c r="H26" s="19">
        <v>1</v>
      </c>
      <c r="I26" s="74"/>
      <c r="J26" s="74">
        <f t="shared" si="3"/>
        <v>0</v>
      </c>
      <c r="K26" s="74" t="s">
        <v>207</v>
      </c>
      <c r="L26" s="44"/>
      <c r="M26" s="44"/>
      <c r="N26" s="74"/>
    </row>
    <row r="27" spans="1:27" ht="15" customHeight="1" x14ac:dyDescent="0.15">
      <c r="A27" s="15">
        <f t="shared" si="1"/>
        <v>18</v>
      </c>
      <c r="B27" s="15" t="s">
        <v>211</v>
      </c>
      <c r="C27" s="15" t="s">
        <v>10</v>
      </c>
      <c r="D27" s="16">
        <v>731</v>
      </c>
      <c r="E27" s="16" t="s">
        <v>23</v>
      </c>
      <c r="F27" s="99" t="s">
        <v>89</v>
      </c>
      <c r="G27" s="16" t="s">
        <v>14</v>
      </c>
      <c r="H27" s="19">
        <v>1</v>
      </c>
      <c r="I27" s="74"/>
      <c r="J27" s="74">
        <f t="shared" si="3"/>
        <v>0</v>
      </c>
      <c r="K27" s="74" t="s">
        <v>207</v>
      </c>
      <c r="L27" s="44"/>
      <c r="M27" s="44"/>
      <c r="N27" s="74"/>
    </row>
    <row r="28" spans="1:27" ht="12.75" customHeight="1" x14ac:dyDescent="0.15">
      <c r="A28" s="15">
        <f t="shared" si="1"/>
        <v>19</v>
      </c>
      <c r="B28" s="15" t="s">
        <v>211</v>
      </c>
      <c r="C28" s="15" t="s">
        <v>10</v>
      </c>
      <c r="D28" s="16">
        <v>731</v>
      </c>
      <c r="E28" s="16" t="s">
        <v>23</v>
      </c>
      <c r="F28" s="97" t="s">
        <v>91</v>
      </c>
      <c r="G28" s="16" t="s">
        <v>14</v>
      </c>
      <c r="H28" s="19">
        <v>5</v>
      </c>
      <c r="I28" s="74"/>
      <c r="J28" s="74">
        <f t="shared" si="3"/>
        <v>0</v>
      </c>
      <c r="K28" s="74" t="s">
        <v>207</v>
      </c>
      <c r="L28" s="44"/>
      <c r="M28" s="44"/>
      <c r="N28" s="74"/>
    </row>
    <row r="29" spans="1:27" s="88" customFormat="1" ht="12.75" customHeight="1" x14ac:dyDescent="0.15">
      <c r="A29" s="15">
        <f t="shared" si="1"/>
        <v>20</v>
      </c>
      <c r="B29" s="15" t="s">
        <v>211</v>
      </c>
      <c r="C29" s="15" t="s">
        <v>10</v>
      </c>
      <c r="D29" s="16">
        <v>731</v>
      </c>
      <c r="E29" s="16" t="s">
        <v>23</v>
      </c>
      <c r="F29" s="97" t="s">
        <v>90</v>
      </c>
      <c r="G29" s="16" t="s">
        <v>14</v>
      </c>
      <c r="H29" s="19">
        <v>1</v>
      </c>
      <c r="I29" s="74"/>
      <c r="J29" s="74">
        <f t="shared" si="3"/>
        <v>0</v>
      </c>
      <c r="K29" s="74" t="s">
        <v>207</v>
      </c>
      <c r="L29" s="44"/>
      <c r="M29" s="44"/>
      <c r="N29" s="74"/>
      <c r="O29" s="15"/>
      <c r="P29" s="36"/>
      <c r="Q29" s="15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88" customFormat="1" ht="12.75" customHeight="1" x14ac:dyDescent="0.15">
      <c r="A30" s="15">
        <f t="shared" si="1"/>
        <v>21</v>
      </c>
      <c r="B30" s="15" t="s">
        <v>211</v>
      </c>
      <c r="C30" s="15" t="s">
        <v>10</v>
      </c>
      <c r="D30" s="16">
        <v>731</v>
      </c>
      <c r="E30" s="16" t="s">
        <v>23</v>
      </c>
      <c r="F30" s="97" t="s">
        <v>92</v>
      </c>
      <c r="G30" s="16" t="s">
        <v>14</v>
      </c>
      <c r="H30" s="19">
        <v>1</v>
      </c>
      <c r="I30" s="74"/>
      <c r="J30" s="74">
        <f t="shared" si="3"/>
        <v>0</v>
      </c>
      <c r="K30" s="74" t="s">
        <v>207</v>
      </c>
      <c r="L30" s="44"/>
      <c r="M30" s="44"/>
      <c r="N30" s="74"/>
      <c r="O30" s="15"/>
      <c r="P30" s="36"/>
      <c r="Q30" s="15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88" customFormat="1" ht="12.75" customHeight="1" x14ac:dyDescent="0.15">
      <c r="A31" s="15">
        <f t="shared" si="1"/>
        <v>22</v>
      </c>
      <c r="B31" s="15" t="s">
        <v>211</v>
      </c>
      <c r="C31" s="15" t="s">
        <v>10</v>
      </c>
      <c r="D31" s="16">
        <v>731</v>
      </c>
      <c r="E31" s="16" t="s">
        <v>23</v>
      </c>
      <c r="F31" s="97" t="s">
        <v>93</v>
      </c>
      <c r="G31" s="16" t="s">
        <v>14</v>
      </c>
      <c r="H31" s="19">
        <v>1</v>
      </c>
      <c r="I31" s="74"/>
      <c r="J31" s="74">
        <f t="shared" si="3"/>
        <v>0</v>
      </c>
      <c r="K31" s="74" t="s">
        <v>207</v>
      </c>
      <c r="L31" s="44"/>
      <c r="M31" s="44"/>
      <c r="N31" s="74"/>
      <c r="O31" s="15"/>
      <c r="P31" s="36"/>
      <c r="Q31" s="15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4.25" customHeight="1" x14ac:dyDescent="0.15">
      <c r="A32" s="15">
        <f t="shared" si="1"/>
        <v>23</v>
      </c>
      <c r="B32" s="15" t="s">
        <v>211</v>
      </c>
      <c r="C32" s="15" t="s">
        <v>10</v>
      </c>
      <c r="D32" s="16">
        <v>731</v>
      </c>
      <c r="E32" s="16" t="s">
        <v>23</v>
      </c>
      <c r="F32" s="97" t="s">
        <v>94</v>
      </c>
      <c r="G32" s="16" t="s">
        <v>14</v>
      </c>
      <c r="H32" s="19">
        <v>1</v>
      </c>
      <c r="I32" s="74"/>
      <c r="J32" s="74">
        <f t="shared" si="3"/>
        <v>0</v>
      </c>
      <c r="K32" s="74" t="s">
        <v>207</v>
      </c>
      <c r="L32" s="44"/>
      <c r="M32" s="44"/>
      <c r="N32" s="74"/>
    </row>
    <row r="33" spans="1:14" ht="12.75" customHeight="1" x14ac:dyDescent="0.15">
      <c r="A33" s="15">
        <f t="shared" si="1"/>
        <v>24</v>
      </c>
      <c r="B33" s="15" t="s">
        <v>211</v>
      </c>
      <c r="C33" s="15" t="s">
        <v>10</v>
      </c>
      <c r="D33" s="16">
        <v>731</v>
      </c>
      <c r="E33" s="16" t="s">
        <v>23</v>
      </c>
      <c r="F33" s="97" t="s">
        <v>193</v>
      </c>
      <c r="G33" s="16" t="s">
        <v>14</v>
      </c>
      <c r="H33" s="19">
        <v>1</v>
      </c>
      <c r="I33" s="74"/>
      <c r="J33" s="74">
        <f t="shared" si="3"/>
        <v>0</v>
      </c>
      <c r="K33" s="74" t="s">
        <v>207</v>
      </c>
      <c r="L33" s="44"/>
      <c r="M33" s="44"/>
      <c r="N33" s="74"/>
    </row>
    <row r="34" spans="1:14" ht="12.75" customHeight="1" x14ac:dyDescent="0.15">
      <c r="A34" s="15">
        <f t="shared" si="1"/>
        <v>25</v>
      </c>
      <c r="B34" s="15" t="s">
        <v>212</v>
      </c>
      <c r="C34" s="15" t="s">
        <v>10</v>
      </c>
      <c r="D34" s="16">
        <v>731</v>
      </c>
      <c r="E34" s="16" t="s">
        <v>13</v>
      </c>
      <c r="F34" s="97" t="s">
        <v>35</v>
      </c>
      <c r="G34" s="16" t="s">
        <v>14</v>
      </c>
      <c r="H34" s="19">
        <v>1</v>
      </c>
      <c r="I34" s="74"/>
      <c r="J34" s="74">
        <f t="shared" si="3"/>
        <v>0</v>
      </c>
      <c r="K34" s="74" t="s">
        <v>207</v>
      </c>
      <c r="L34" s="44"/>
      <c r="M34" s="44"/>
      <c r="N34" s="74"/>
    </row>
    <row r="35" spans="1:14" ht="12.75" customHeight="1" x14ac:dyDescent="0.2">
      <c r="A35" s="15">
        <f t="shared" si="1"/>
        <v>26</v>
      </c>
      <c r="B35" s="15" t="s">
        <v>211</v>
      </c>
      <c r="C35" s="15" t="s">
        <v>10</v>
      </c>
      <c r="D35" s="16">
        <v>731</v>
      </c>
      <c r="E35" s="16" t="s">
        <v>139</v>
      </c>
      <c r="F35" s="78" t="s">
        <v>95</v>
      </c>
      <c r="G35" s="16" t="s">
        <v>14</v>
      </c>
      <c r="H35" s="19">
        <v>1</v>
      </c>
      <c r="I35" s="74"/>
      <c r="J35" s="74">
        <f t="shared" si="3"/>
        <v>0</v>
      </c>
      <c r="K35" s="74" t="s">
        <v>206</v>
      </c>
      <c r="L35" s="44"/>
      <c r="M35" s="44"/>
      <c r="N35" s="74"/>
    </row>
    <row r="36" spans="1:14" ht="12.75" customHeight="1" x14ac:dyDescent="0.2">
      <c r="A36" s="15">
        <f t="shared" si="1"/>
        <v>27</v>
      </c>
      <c r="B36" s="15" t="s">
        <v>212</v>
      </c>
      <c r="C36" s="15" t="s">
        <v>10</v>
      </c>
      <c r="D36" s="20">
        <v>731</v>
      </c>
      <c r="E36" s="20" t="s">
        <v>203</v>
      </c>
      <c r="F36" s="21" t="s">
        <v>204</v>
      </c>
      <c r="G36" s="18" t="s">
        <v>9</v>
      </c>
      <c r="H36" s="19">
        <v>0.35</v>
      </c>
      <c r="I36" s="74"/>
      <c r="J36" s="74">
        <f>H36*I36</f>
        <v>0</v>
      </c>
      <c r="K36" s="74" t="s">
        <v>206</v>
      </c>
      <c r="L36" s="44"/>
      <c r="M36" s="44"/>
      <c r="N36" s="74"/>
    </row>
    <row r="37" spans="1:14" ht="12.75" customHeight="1" x14ac:dyDescent="0.2">
      <c r="F37" s="17" t="s">
        <v>194</v>
      </c>
      <c r="G37" s="18"/>
      <c r="I37" s="74"/>
      <c r="J37" s="113">
        <f>SUM(J21:J36)</f>
        <v>0</v>
      </c>
      <c r="K37" s="74"/>
      <c r="L37" s="44"/>
      <c r="M37" s="44"/>
      <c r="N37" s="74"/>
    </row>
    <row r="38" spans="1:14" ht="12.75" customHeight="1" x14ac:dyDescent="0.2">
      <c r="F38" s="17" t="s">
        <v>195</v>
      </c>
      <c r="G38" s="18"/>
      <c r="I38" s="74"/>
      <c r="J38" s="74"/>
      <c r="K38" s="74"/>
      <c r="L38" s="44"/>
      <c r="M38" s="44"/>
      <c r="N38" s="74"/>
    </row>
    <row r="39" spans="1:14" ht="14.25" customHeight="1" x14ac:dyDescent="0.2">
      <c r="A39" s="15">
        <f>A36+1</f>
        <v>28</v>
      </c>
      <c r="B39" s="15" t="s">
        <v>212</v>
      </c>
      <c r="C39" s="15" t="s">
        <v>10</v>
      </c>
      <c r="D39" s="16">
        <v>731</v>
      </c>
      <c r="E39" s="20" t="s">
        <v>140</v>
      </c>
      <c r="F39" s="21" t="s">
        <v>99</v>
      </c>
      <c r="G39" s="16" t="s">
        <v>14</v>
      </c>
      <c r="H39" s="19">
        <v>1</v>
      </c>
      <c r="I39" s="74"/>
      <c r="J39" s="74">
        <f>H39*I39</f>
        <v>0</v>
      </c>
      <c r="K39" s="74" t="s">
        <v>206</v>
      </c>
      <c r="L39" s="44"/>
      <c r="M39" s="44"/>
      <c r="N39" s="74"/>
    </row>
    <row r="40" spans="1:14" ht="33.75" customHeight="1" x14ac:dyDescent="0.2">
      <c r="A40" s="15">
        <f t="shared" si="1"/>
        <v>29</v>
      </c>
      <c r="B40" s="15" t="s">
        <v>211</v>
      </c>
      <c r="C40" s="15" t="s">
        <v>10</v>
      </c>
      <c r="D40" s="16">
        <v>731</v>
      </c>
      <c r="E40" s="16" t="s">
        <v>23</v>
      </c>
      <c r="F40" s="1" t="s">
        <v>100</v>
      </c>
      <c r="G40" s="18" t="s">
        <v>14</v>
      </c>
      <c r="H40" s="19">
        <v>1</v>
      </c>
      <c r="I40" s="74"/>
      <c r="J40" s="74">
        <f t="shared" ref="J40:J45" si="4">H40*I40</f>
        <v>0</v>
      </c>
      <c r="K40" s="74" t="s">
        <v>207</v>
      </c>
      <c r="L40" s="44"/>
      <c r="M40" s="44"/>
      <c r="N40" s="74"/>
    </row>
    <row r="41" spans="1:14" ht="13.5" customHeight="1" x14ac:dyDescent="0.2">
      <c r="A41" s="15">
        <f t="shared" si="1"/>
        <v>30</v>
      </c>
      <c r="B41" s="15" t="s">
        <v>211</v>
      </c>
      <c r="C41" s="15" t="s">
        <v>10</v>
      </c>
      <c r="D41" s="16">
        <v>731</v>
      </c>
      <c r="E41" s="16" t="s">
        <v>141</v>
      </c>
      <c r="F41" s="1" t="s">
        <v>98</v>
      </c>
      <c r="G41" s="18" t="s">
        <v>14</v>
      </c>
      <c r="H41" s="19">
        <v>1</v>
      </c>
      <c r="I41" s="74"/>
      <c r="J41" s="74">
        <f t="shared" si="4"/>
        <v>0</v>
      </c>
      <c r="K41" s="74" t="s">
        <v>206</v>
      </c>
      <c r="L41" s="44"/>
      <c r="M41" s="44"/>
      <c r="N41" s="74"/>
    </row>
    <row r="42" spans="1:14" ht="32.25" customHeight="1" x14ac:dyDescent="0.2">
      <c r="A42" s="15">
        <f t="shared" si="1"/>
        <v>31</v>
      </c>
      <c r="B42" s="15" t="s">
        <v>212</v>
      </c>
      <c r="C42" s="15" t="s">
        <v>10</v>
      </c>
      <c r="D42" s="16">
        <v>731</v>
      </c>
      <c r="E42" s="20"/>
      <c r="F42" s="21" t="s">
        <v>101</v>
      </c>
      <c r="G42" s="18" t="s">
        <v>14</v>
      </c>
      <c r="H42" s="19">
        <v>1</v>
      </c>
      <c r="I42" s="74"/>
      <c r="J42" s="74">
        <f t="shared" si="4"/>
        <v>0</v>
      </c>
      <c r="K42" s="74" t="s">
        <v>207</v>
      </c>
      <c r="L42" s="44"/>
      <c r="M42" s="44"/>
      <c r="N42" s="74"/>
    </row>
    <row r="43" spans="1:14" ht="17.25" customHeight="1" x14ac:dyDescent="0.2">
      <c r="A43" s="15">
        <f t="shared" si="1"/>
        <v>32</v>
      </c>
      <c r="B43" s="15" t="s">
        <v>212</v>
      </c>
      <c r="C43" s="15" t="s">
        <v>10</v>
      </c>
      <c r="D43" s="16">
        <v>731</v>
      </c>
      <c r="E43" s="86" t="s">
        <v>142</v>
      </c>
      <c r="F43" s="21" t="s">
        <v>77</v>
      </c>
      <c r="G43" s="18" t="s">
        <v>14</v>
      </c>
      <c r="H43" s="19">
        <v>1</v>
      </c>
      <c r="I43" s="74"/>
      <c r="J43" s="87">
        <f t="shared" si="4"/>
        <v>0</v>
      </c>
      <c r="K43" s="74" t="s">
        <v>206</v>
      </c>
      <c r="L43" s="44"/>
      <c r="M43" s="44"/>
      <c r="N43" s="87"/>
    </row>
    <row r="44" spans="1:14" ht="24.75" customHeight="1" x14ac:dyDescent="0.2">
      <c r="A44" s="15">
        <f t="shared" si="1"/>
        <v>33</v>
      </c>
      <c r="B44" s="15" t="s">
        <v>211</v>
      </c>
      <c r="C44" s="15" t="s">
        <v>10</v>
      </c>
      <c r="D44" s="16">
        <v>731</v>
      </c>
      <c r="E44" s="16" t="s">
        <v>23</v>
      </c>
      <c r="F44" s="21" t="s">
        <v>97</v>
      </c>
      <c r="G44" s="18" t="s">
        <v>11</v>
      </c>
      <c r="H44" s="19">
        <v>1</v>
      </c>
      <c r="I44" s="74"/>
      <c r="J44" s="87">
        <f t="shared" si="4"/>
        <v>0</v>
      </c>
      <c r="K44" s="74" t="s">
        <v>207</v>
      </c>
      <c r="L44" s="44"/>
      <c r="M44" s="44"/>
      <c r="N44" s="87"/>
    </row>
    <row r="45" spans="1:14" ht="12.75" customHeight="1" x14ac:dyDescent="0.2">
      <c r="A45" s="15">
        <f t="shared" si="1"/>
        <v>34</v>
      </c>
      <c r="B45" s="15" t="s">
        <v>212</v>
      </c>
      <c r="C45" s="15" t="s">
        <v>10</v>
      </c>
      <c r="D45" s="16">
        <v>731</v>
      </c>
      <c r="E45" s="20" t="s">
        <v>201</v>
      </c>
      <c r="F45" s="21" t="s">
        <v>202</v>
      </c>
      <c r="G45" s="18" t="s">
        <v>9</v>
      </c>
      <c r="H45" s="19">
        <v>0.25</v>
      </c>
      <c r="I45" s="74"/>
      <c r="J45" s="74">
        <f t="shared" si="4"/>
        <v>0</v>
      </c>
      <c r="K45" s="74" t="s">
        <v>206</v>
      </c>
      <c r="L45" s="44"/>
      <c r="M45" s="44"/>
      <c r="N45" s="74"/>
    </row>
    <row r="46" spans="1:14" ht="12.75" customHeight="1" x14ac:dyDescent="0.2">
      <c r="A46" s="15">
        <f t="shared" si="1"/>
        <v>35</v>
      </c>
      <c r="F46" s="17" t="s">
        <v>199</v>
      </c>
      <c r="G46" s="18"/>
      <c r="I46" s="74"/>
      <c r="J46" s="113">
        <f>SUM(J39:J45)</f>
        <v>0</v>
      </c>
      <c r="K46" s="74"/>
      <c r="L46" s="44"/>
      <c r="M46" s="44"/>
      <c r="N46" s="74"/>
    </row>
    <row r="47" spans="1:14" ht="12.75" customHeight="1" x14ac:dyDescent="0.2">
      <c r="A47" s="15">
        <f t="shared" si="1"/>
        <v>36</v>
      </c>
      <c r="F47" s="17" t="s">
        <v>200</v>
      </c>
      <c r="G47" s="18"/>
      <c r="I47" s="74"/>
      <c r="J47" s="74"/>
      <c r="L47" s="44"/>
      <c r="M47" s="44"/>
      <c r="N47" s="22"/>
    </row>
    <row r="48" spans="1:14" ht="12.75" customHeight="1" x14ac:dyDescent="0.2">
      <c r="A48" s="15">
        <f t="shared" si="1"/>
        <v>37</v>
      </c>
      <c r="B48" s="15" t="s">
        <v>211</v>
      </c>
      <c r="C48" s="15" t="s">
        <v>10</v>
      </c>
      <c r="D48" s="16">
        <v>731</v>
      </c>
      <c r="E48" s="20" t="s">
        <v>143</v>
      </c>
      <c r="F48" s="21" t="s">
        <v>44</v>
      </c>
      <c r="G48" s="18" t="s">
        <v>8</v>
      </c>
      <c r="H48" s="19">
        <v>380</v>
      </c>
      <c r="I48" s="74"/>
      <c r="J48" s="74">
        <f t="shared" ref="J48:J59" si="5">H48*I48</f>
        <v>0</v>
      </c>
      <c r="K48" s="74" t="s">
        <v>206</v>
      </c>
      <c r="L48" s="44"/>
      <c r="M48" s="44"/>
      <c r="N48" s="74"/>
    </row>
    <row r="49" spans="1:14" ht="12.75" customHeight="1" x14ac:dyDescent="0.2">
      <c r="A49" s="15">
        <f t="shared" si="1"/>
        <v>38</v>
      </c>
      <c r="B49" s="15" t="s">
        <v>211</v>
      </c>
      <c r="C49" s="15" t="s">
        <v>10</v>
      </c>
      <c r="D49" s="16">
        <v>731</v>
      </c>
      <c r="E49" s="20" t="s">
        <v>144</v>
      </c>
      <c r="F49" s="21" t="s">
        <v>45</v>
      </c>
      <c r="G49" s="18" t="s">
        <v>8</v>
      </c>
      <c r="H49" s="19">
        <v>137</v>
      </c>
      <c r="I49" s="74"/>
      <c r="J49" s="74">
        <f t="shared" si="5"/>
        <v>0</v>
      </c>
      <c r="K49" s="74" t="s">
        <v>206</v>
      </c>
      <c r="L49" s="44"/>
      <c r="M49" s="44"/>
      <c r="N49" s="74"/>
    </row>
    <row r="50" spans="1:14" ht="12.75" customHeight="1" x14ac:dyDescent="0.2">
      <c r="A50" s="15">
        <f t="shared" si="1"/>
        <v>39</v>
      </c>
      <c r="B50" s="15" t="s">
        <v>211</v>
      </c>
      <c r="C50" s="15" t="s">
        <v>10</v>
      </c>
      <c r="D50" s="16">
        <v>731</v>
      </c>
      <c r="E50" s="20" t="s">
        <v>145</v>
      </c>
      <c r="F50" s="21" t="s">
        <v>46</v>
      </c>
      <c r="G50" s="18" t="s">
        <v>8</v>
      </c>
      <c r="H50" s="19">
        <v>51</v>
      </c>
      <c r="I50" s="74"/>
      <c r="J50" s="74">
        <f t="shared" si="5"/>
        <v>0</v>
      </c>
      <c r="K50" s="74" t="s">
        <v>206</v>
      </c>
      <c r="L50" s="44"/>
      <c r="M50" s="44"/>
      <c r="N50" s="74"/>
    </row>
    <row r="51" spans="1:14" ht="12.75" customHeight="1" x14ac:dyDescent="0.2">
      <c r="A51" s="15">
        <f t="shared" si="1"/>
        <v>40</v>
      </c>
      <c r="B51" s="15" t="s">
        <v>211</v>
      </c>
      <c r="C51" s="15" t="s">
        <v>10</v>
      </c>
      <c r="D51" s="16">
        <v>731</v>
      </c>
      <c r="E51" s="20" t="s">
        <v>146</v>
      </c>
      <c r="F51" s="21" t="s">
        <v>47</v>
      </c>
      <c r="G51" s="18" t="s">
        <v>8</v>
      </c>
      <c r="H51" s="19">
        <v>111</v>
      </c>
      <c r="I51" s="74"/>
      <c r="J51" s="74">
        <f t="shared" si="5"/>
        <v>0</v>
      </c>
      <c r="K51" s="74" t="s">
        <v>206</v>
      </c>
      <c r="L51" s="44"/>
      <c r="M51" s="44"/>
      <c r="N51" s="74"/>
    </row>
    <row r="52" spans="1:14" ht="12.75" customHeight="1" x14ac:dyDescent="0.2">
      <c r="A52" s="15">
        <f t="shared" si="1"/>
        <v>41</v>
      </c>
      <c r="B52" s="15" t="s">
        <v>211</v>
      </c>
      <c r="C52" s="15" t="s">
        <v>10</v>
      </c>
      <c r="D52" s="16">
        <v>731</v>
      </c>
      <c r="E52" s="20" t="s">
        <v>147</v>
      </c>
      <c r="F52" s="21" t="s">
        <v>48</v>
      </c>
      <c r="G52" s="18" t="s">
        <v>8</v>
      </c>
      <c r="H52" s="19">
        <v>10</v>
      </c>
      <c r="I52" s="74"/>
      <c r="J52" s="74">
        <f t="shared" si="5"/>
        <v>0</v>
      </c>
      <c r="K52" s="74" t="s">
        <v>206</v>
      </c>
      <c r="L52" s="44"/>
      <c r="M52" s="44"/>
      <c r="N52" s="74"/>
    </row>
    <row r="53" spans="1:14" ht="12.75" customHeight="1" x14ac:dyDescent="0.2">
      <c r="A53" s="15">
        <f t="shared" si="1"/>
        <v>42</v>
      </c>
      <c r="B53" s="15" t="s">
        <v>211</v>
      </c>
      <c r="C53" s="15" t="s">
        <v>10</v>
      </c>
      <c r="D53" s="16">
        <v>731</v>
      </c>
      <c r="E53" s="20" t="s">
        <v>148</v>
      </c>
      <c r="F53" s="21" t="s">
        <v>62</v>
      </c>
      <c r="G53" s="18" t="s">
        <v>8</v>
      </c>
      <c r="H53" s="19">
        <v>5</v>
      </c>
      <c r="I53" s="74"/>
      <c r="J53" s="74">
        <f>H53*I53</f>
        <v>0</v>
      </c>
      <c r="K53" s="74" t="s">
        <v>206</v>
      </c>
      <c r="L53" s="44"/>
      <c r="M53" s="44"/>
      <c r="N53" s="74"/>
    </row>
    <row r="54" spans="1:14" ht="12.75" customHeight="1" x14ac:dyDescent="0.2">
      <c r="A54" s="15">
        <f>A53+1</f>
        <v>43</v>
      </c>
      <c r="B54" s="15" t="s">
        <v>212</v>
      </c>
      <c r="C54" s="15" t="s">
        <v>10</v>
      </c>
      <c r="D54" s="16">
        <v>731</v>
      </c>
      <c r="E54" s="20" t="s">
        <v>149</v>
      </c>
      <c r="F54" s="21" t="s">
        <v>25</v>
      </c>
      <c r="G54" s="18" t="s">
        <v>8</v>
      </c>
      <c r="H54" s="19">
        <v>689</v>
      </c>
      <c r="I54" s="74"/>
      <c r="J54" s="74">
        <f>H54*I54</f>
        <v>0</v>
      </c>
      <c r="K54" s="74" t="s">
        <v>206</v>
      </c>
      <c r="L54" s="44"/>
      <c r="M54" s="44"/>
      <c r="N54" s="74"/>
    </row>
    <row r="55" spans="1:14" ht="12.75" customHeight="1" x14ac:dyDescent="0.2">
      <c r="A55" s="15">
        <f t="shared" ref="A55:A73" si="6">A54+1</f>
        <v>44</v>
      </c>
      <c r="B55" s="15" t="s">
        <v>212</v>
      </c>
      <c r="C55" s="15" t="s">
        <v>10</v>
      </c>
      <c r="D55" s="16">
        <v>731</v>
      </c>
      <c r="E55" s="20" t="s">
        <v>150</v>
      </c>
      <c r="F55" s="21" t="s">
        <v>102</v>
      </c>
      <c r="G55" s="18" t="s">
        <v>8</v>
      </c>
      <c r="H55" s="19">
        <v>5</v>
      </c>
      <c r="I55" s="74"/>
      <c r="J55" s="74">
        <f>H55*I55</f>
        <v>0</v>
      </c>
      <c r="K55" s="74" t="s">
        <v>206</v>
      </c>
      <c r="L55" s="44"/>
      <c r="M55" s="44"/>
      <c r="N55" s="74"/>
    </row>
    <row r="56" spans="1:14" ht="12.75" customHeight="1" x14ac:dyDescent="0.2">
      <c r="A56" s="15">
        <f t="shared" si="6"/>
        <v>45</v>
      </c>
      <c r="B56" s="15" t="s">
        <v>212</v>
      </c>
      <c r="C56" s="15" t="s">
        <v>10</v>
      </c>
      <c r="D56" s="16">
        <v>731</v>
      </c>
      <c r="E56" s="20" t="s">
        <v>151</v>
      </c>
      <c r="F56" s="21" t="s">
        <v>49</v>
      </c>
      <c r="G56" s="18" t="s">
        <v>8</v>
      </c>
      <c r="H56" s="19">
        <v>3</v>
      </c>
      <c r="I56" s="74"/>
      <c r="J56" s="74">
        <f t="shared" si="5"/>
        <v>0</v>
      </c>
      <c r="K56" s="74" t="s">
        <v>206</v>
      </c>
      <c r="L56" s="44"/>
      <c r="M56" s="44"/>
      <c r="N56" s="74"/>
    </row>
    <row r="57" spans="1:14" ht="12.75" customHeight="1" x14ac:dyDescent="0.2">
      <c r="A57" s="15">
        <f t="shared" si="6"/>
        <v>46</v>
      </c>
      <c r="B57" s="15" t="s">
        <v>212</v>
      </c>
      <c r="C57" s="15" t="s">
        <v>10</v>
      </c>
      <c r="D57" s="16">
        <v>731</v>
      </c>
      <c r="E57" s="20" t="s">
        <v>152</v>
      </c>
      <c r="F57" s="21" t="s">
        <v>50</v>
      </c>
      <c r="G57" s="18" t="s">
        <v>8</v>
      </c>
      <c r="H57" s="19">
        <v>2</v>
      </c>
      <c r="I57" s="74"/>
      <c r="J57" s="74">
        <f>H57*I57</f>
        <v>0</v>
      </c>
      <c r="K57" s="74" t="s">
        <v>206</v>
      </c>
      <c r="L57" s="44"/>
      <c r="M57" s="44"/>
      <c r="N57" s="74"/>
    </row>
    <row r="58" spans="1:14" ht="12.75" customHeight="1" x14ac:dyDescent="0.2">
      <c r="A58" s="15">
        <f t="shared" si="6"/>
        <v>47</v>
      </c>
      <c r="B58" s="15" t="s">
        <v>212</v>
      </c>
      <c r="C58" s="15" t="s">
        <v>10</v>
      </c>
      <c r="D58" s="16">
        <v>731</v>
      </c>
      <c r="E58" s="20" t="s">
        <v>153</v>
      </c>
      <c r="F58" s="21" t="s">
        <v>63</v>
      </c>
      <c r="G58" s="18" t="s">
        <v>8</v>
      </c>
      <c r="H58" s="19">
        <v>5</v>
      </c>
      <c r="I58" s="74"/>
      <c r="J58" s="74">
        <f>H58*I58</f>
        <v>0</v>
      </c>
      <c r="K58" s="74" t="s">
        <v>206</v>
      </c>
      <c r="L58" s="44"/>
      <c r="M58" s="44"/>
      <c r="N58" s="74"/>
    </row>
    <row r="59" spans="1:14" ht="12.75" customHeight="1" x14ac:dyDescent="0.2">
      <c r="A59" s="15">
        <f t="shared" si="6"/>
        <v>48</v>
      </c>
      <c r="B59" s="15" t="s">
        <v>212</v>
      </c>
      <c r="C59" s="15" t="s">
        <v>10</v>
      </c>
      <c r="D59" s="16">
        <v>731</v>
      </c>
      <c r="E59" s="20" t="s">
        <v>154</v>
      </c>
      <c r="F59" s="21" t="s">
        <v>103</v>
      </c>
      <c r="G59" s="18" t="s">
        <v>9</v>
      </c>
      <c r="H59" s="19">
        <v>0.45</v>
      </c>
      <c r="I59" s="74"/>
      <c r="J59" s="74">
        <f t="shared" si="5"/>
        <v>0</v>
      </c>
      <c r="K59" s="74" t="s">
        <v>206</v>
      </c>
      <c r="L59" s="44"/>
      <c r="M59" s="44"/>
      <c r="N59" s="74"/>
    </row>
    <row r="60" spans="1:14" ht="12.75" customHeight="1" x14ac:dyDescent="0.2">
      <c r="E60" s="20"/>
      <c r="F60" s="17" t="s">
        <v>109</v>
      </c>
      <c r="G60" s="18"/>
      <c r="H60" s="4"/>
      <c r="I60" s="74"/>
      <c r="J60" s="113">
        <f>SUM(J48:J59)</f>
        <v>0</v>
      </c>
      <c r="K60" s="74"/>
      <c r="L60" s="44"/>
      <c r="M60" s="44"/>
      <c r="N60" s="74"/>
    </row>
    <row r="61" spans="1:14" ht="12.75" customHeight="1" x14ac:dyDescent="0.2">
      <c r="F61" s="17" t="s">
        <v>108</v>
      </c>
      <c r="G61" s="18"/>
      <c r="I61" s="74"/>
      <c r="J61" s="74"/>
      <c r="K61" s="74"/>
      <c r="L61" s="44"/>
      <c r="M61" s="44"/>
      <c r="N61" s="74"/>
    </row>
    <row r="62" spans="1:14" ht="12.75" customHeight="1" x14ac:dyDescent="0.2">
      <c r="A62" s="15">
        <f>A59+1</f>
        <v>49</v>
      </c>
      <c r="B62" s="15" t="s">
        <v>212</v>
      </c>
      <c r="C62" s="15" t="s">
        <v>10</v>
      </c>
      <c r="D62" s="16">
        <v>731</v>
      </c>
      <c r="E62" s="20" t="s">
        <v>155</v>
      </c>
      <c r="F62" s="21" t="s">
        <v>39</v>
      </c>
      <c r="G62" s="18" t="s">
        <v>11</v>
      </c>
      <c r="H62" s="36">
        <v>5</v>
      </c>
      <c r="I62" s="74"/>
      <c r="J62" s="74">
        <f t="shared" ref="J62:J79" si="7">H62*I62</f>
        <v>0</v>
      </c>
      <c r="K62" s="74" t="s">
        <v>206</v>
      </c>
      <c r="L62" s="44"/>
      <c r="M62" s="44"/>
      <c r="N62" s="74"/>
    </row>
    <row r="63" spans="1:14" ht="12.75" customHeight="1" x14ac:dyDescent="0.2">
      <c r="A63" s="15">
        <f t="shared" si="6"/>
        <v>50</v>
      </c>
      <c r="B63" s="15" t="s">
        <v>212</v>
      </c>
      <c r="C63" s="15" t="s">
        <v>10</v>
      </c>
      <c r="D63" s="16">
        <v>731</v>
      </c>
      <c r="E63" s="20" t="s">
        <v>156</v>
      </c>
      <c r="F63" s="21" t="s">
        <v>26</v>
      </c>
      <c r="G63" s="18" t="s">
        <v>11</v>
      </c>
      <c r="H63" s="36">
        <v>5</v>
      </c>
      <c r="I63" s="74"/>
      <c r="J63" s="74">
        <f t="shared" si="7"/>
        <v>0</v>
      </c>
      <c r="K63" s="74" t="s">
        <v>206</v>
      </c>
      <c r="L63" s="44"/>
      <c r="M63" s="44"/>
      <c r="N63" s="74"/>
    </row>
    <row r="64" spans="1:14" ht="12.75" customHeight="1" x14ac:dyDescent="0.2">
      <c r="A64" s="15">
        <f t="shared" si="6"/>
        <v>51</v>
      </c>
      <c r="B64" s="15" t="s">
        <v>212</v>
      </c>
      <c r="C64" s="15" t="s">
        <v>10</v>
      </c>
      <c r="D64" s="16">
        <v>731</v>
      </c>
      <c r="E64" s="20" t="s">
        <v>157</v>
      </c>
      <c r="F64" s="21" t="s">
        <v>36</v>
      </c>
      <c r="G64" s="18" t="s">
        <v>11</v>
      </c>
      <c r="H64" s="36">
        <v>4</v>
      </c>
      <c r="I64" s="74"/>
      <c r="J64" s="74">
        <f t="shared" si="7"/>
        <v>0</v>
      </c>
      <c r="K64" s="74" t="s">
        <v>206</v>
      </c>
      <c r="L64" s="44"/>
      <c r="M64" s="44"/>
      <c r="N64" s="74"/>
    </row>
    <row r="65" spans="1:14" ht="12.75" customHeight="1" x14ac:dyDescent="0.2">
      <c r="A65" s="15">
        <f t="shared" si="6"/>
        <v>52</v>
      </c>
      <c r="B65" s="15" t="s">
        <v>212</v>
      </c>
      <c r="C65" s="15" t="s">
        <v>10</v>
      </c>
      <c r="D65" s="16">
        <v>731</v>
      </c>
      <c r="E65" s="20" t="s">
        <v>158</v>
      </c>
      <c r="F65" s="21" t="s">
        <v>64</v>
      </c>
      <c r="G65" s="18" t="s">
        <v>11</v>
      </c>
      <c r="H65" s="36">
        <v>6</v>
      </c>
      <c r="I65" s="74"/>
      <c r="J65" s="74">
        <f t="shared" si="7"/>
        <v>0</v>
      </c>
      <c r="K65" s="74" t="s">
        <v>206</v>
      </c>
      <c r="L65" s="44"/>
      <c r="M65" s="44"/>
      <c r="N65" s="74"/>
    </row>
    <row r="66" spans="1:14" ht="12.75" customHeight="1" x14ac:dyDescent="0.2">
      <c r="A66" s="15">
        <f t="shared" si="6"/>
        <v>53</v>
      </c>
      <c r="B66" s="15" t="s">
        <v>211</v>
      </c>
      <c r="C66" s="15" t="s">
        <v>10</v>
      </c>
      <c r="D66" s="16">
        <v>731</v>
      </c>
      <c r="E66" s="16" t="s">
        <v>159</v>
      </c>
      <c r="F66" s="21" t="s">
        <v>1</v>
      </c>
      <c r="G66" s="18" t="s">
        <v>11</v>
      </c>
      <c r="H66" s="19">
        <v>2</v>
      </c>
      <c r="I66" s="74"/>
      <c r="J66" s="74">
        <f t="shared" si="7"/>
        <v>0</v>
      </c>
      <c r="K66" s="74" t="s">
        <v>206</v>
      </c>
      <c r="L66" s="44"/>
      <c r="M66" s="44"/>
      <c r="N66" s="74"/>
    </row>
    <row r="67" spans="1:14" ht="12.75" customHeight="1" x14ac:dyDescent="0.2">
      <c r="A67" s="15">
        <f t="shared" si="6"/>
        <v>54</v>
      </c>
      <c r="B67" s="15" t="s">
        <v>211</v>
      </c>
      <c r="C67" s="15" t="s">
        <v>10</v>
      </c>
      <c r="D67" s="16">
        <v>731</v>
      </c>
      <c r="E67" s="16" t="s">
        <v>160</v>
      </c>
      <c r="F67" s="1" t="s">
        <v>2</v>
      </c>
      <c r="G67" s="18" t="s">
        <v>11</v>
      </c>
      <c r="H67" s="19">
        <v>2</v>
      </c>
      <c r="I67" s="74"/>
      <c r="J67" s="74">
        <f t="shared" si="7"/>
        <v>0</v>
      </c>
      <c r="K67" s="74" t="s">
        <v>206</v>
      </c>
      <c r="L67" s="44"/>
      <c r="M67" s="44"/>
      <c r="N67" s="74"/>
    </row>
    <row r="68" spans="1:14" ht="12.75" customHeight="1" x14ac:dyDescent="0.2">
      <c r="A68" s="15">
        <f t="shared" si="6"/>
        <v>55</v>
      </c>
      <c r="B68" s="15" t="s">
        <v>211</v>
      </c>
      <c r="C68" s="15" t="s">
        <v>10</v>
      </c>
      <c r="D68" s="16">
        <v>731</v>
      </c>
      <c r="E68" s="16" t="s">
        <v>161</v>
      </c>
      <c r="F68" s="1" t="s">
        <v>3</v>
      </c>
      <c r="G68" s="18" t="s">
        <v>11</v>
      </c>
      <c r="H68" s="19">
        <v>5</v>
      </c>
      <c r="I68" s="74"/>
      <c r="J68" s="74">
        <f t="shared" si="7"/>
        <v>0</v>
      </c>
      <c r="K68" s="74" t="s">
        <v>206</v>
      </c>
      <c r="L68" s="44"/>
      <c r="M68" s="44"/>
      <c r="N68" s="74"/>
    </row>
    <row r="69" spans="1:14" ht="12.75" customHeight="1" x14ac:dyDescent="0.2">
      <c r="A69" s="15">
        <f t="shared" si="6"/>
        <v>56</v>
      </c>
      <c r="B69" s="15" t="s">
        <v>211</v>
      </c>
      <c r="C69" s="15" t="s">
        <v>10</v>
      </c>
      <c r="D69" s="16">
        <v>731</v>
      </c>
      <c r="E69" s="16" t="s">
        <v>162</v>
      </c>
      <c r="F69" s="57" t="s">
        <v>38</v>
      </c>
      <c r="G69" s="18" t="s">
        <v>11</v>
      </c>
      <c r="H69" s="19">
        <v>1</v>
      </c>
      <c r="I69" s="74"/>
      <c r="J69" s="74">
        <f t="shared" si="7"/>
        <v>0</v>
      </c>
      <c r="K69" s="74" t="s">
        <v>206</v>
      </c>
      <c r="L69" s="44"/>
      <c r="M69" s="44"/>
      <c r="N69" s="74"/>
    </row>
    <row r="70" spans="1:14" ht="12.75" customHeight="1" x14ac:dyDescent="0.2">
      <c r="A70" s="15">
        <f t="shared" si="6"/>
        <v>57</v>
      </c>
      <c r="B70" s="15" t="s">
        <v>211</v>
      </c>
      <c r="C70" s="15" t="s">
        <v>10</v>
      </c>
      <c r="D70" s="16">
        <v>731</v>
      </c>
      <c r="E70" s="16" t="s">
        <v>163</v>
      </c>
      <c r="F70" s="57" t="s">
        <v>111</v>
      </c>
      <c r="G70" s="18" t="s">
        <v>11</v>
      </c>
      <c r="H70" s="19">
        <v>1</v>
      </c>
      <c r="I70" s="74"/>
      <c r="J70" s="74">
        <f t="shared" si="7"/>
        <v>0</v>
      </c>
      <c r="K70" s="74" t="s">
        <v>206</v>
      </c>
      <c r="L70" s="44"/>
      <c r="M70" s="44"/>
      <c r="N70" s="74"/>
    </row>
    <row r="71" spans="1:14" ht="12.75" customHeight="1" x14ac:dyDescent="0.2">
      <c r="A71" s="15">
        <f t="shared" si="6"/>
        <v>58</v>
      </c>
      <c r="B71" s="15" t="s">
        <v>211</v>
      </c>
      <c r="C71" s="15" t="s">
        <v>10</v>
      </c>
      <c r="D71" s="52">
        <v>731</v>
      </c>
      <c r="E71" s="16" t="s">
        <v>164</v>
      </c>
      <c r="F71" s="1" t="s">
        <v>37</v>
      </c>
      <c r="G71" s="18" t="s">
        <v>11</v>
      </c>
      <c r="H71" s="19">
        <v>1</v>
      </c>
      <c r="I71" s="74"/>
      <c r="J71" s="74">
        <f t="shared" si="7"/>
        <v>0</v>
      </c>
      <c r="K71" s="74" t="s">
        <v>206</v>
      </c>
      <c r="L71" s="44"/>
      <c r="M71" s="44"/>
      <c r="N71" s="74"/>
    </row>
    <row r="72" spans="1:14" ht="12.75" customHeight="1" x14ac:dyDescent="0.2">
      <c r="A72" s="15">
        <f t="shared" si="6"/>
        <v>59</v>
      </c>
      <c r="B72" s="15" t="s">
        <v>211</v>
      </c>
      <c r="C72" s="15" t="s">
        <v>10</v>
      </c>
      <c r="D72" s="52">
        <v>731</v>
      </c>
      <c r="E72" s="16" t="s">
        <v>165</v>
      </c>
      <c r="F72" s="1" t="s">
        <v>65</v>
      </c>
      <c r="G72" s="18" t="s">
        <v>11</v>
      </c>
      <c r="H72" s="19">
        <v>2</v>
      </c>
      <c r="I72" s="74"/>
      <c r="J72" s="74">
        <f t="shared" si="7"/>
        <v>0</v>
      </c>
      <c r="K72" s="74" t="s">
        <v>206</v>
      </c>
      <c r="L72" s="44"/>
      <c r="M72" s="44"/>
      <c r="N72" s="74"/>
    </row>
    <row r="73" spans="1:14" ht="12.75" customHeight="1" x14ac:dyDescent="0.2">
      <c r="A73" s="15">
        <f t="shared" si="6"/>
        <v>60</v>
      </c>
      <c r="B73" s="15" t="s">
        <v>211</v>
      </c>
      <c r="C73" s="15" t="s">
        <v>10</v>
      </c>
      <c r="D73" s="52">
        <v>731</v>
      </c>
      <c r="E73" s="16" t="s">
        <v>166</v>
      </c>
      <c r="F73" s="1" t="s">
        <v>104</v>
      </c>
      <c r="G73" s="18" t="s">
        <v>11</v>
      </c>
      <c r="H73" s="19">
        <v>1</v>
      </c>
      <c r="I73" s="74"/>
      <c r="J73" s="74">
        <f t="shared" si="7"/>
        <v>0</v>
      </c>
      <c r="K73" s="74" t="s">
        <v>206</v>
      </c>
      <c r="L73" s="44"/>
      <c r="M73" s="44"/>
      <c r="N73" s="74"/>
    </row>
    <row r="74" spans="1:14" ht="12.75" customHeight="1" x14ac:dyDescent="0.2">
      <c r="A74" s="15">
        <f t="shared" ref="A74:A133" si="8">A73+1</f>
        <v>61</v>
      </c>
      <c r="B74" s="15" t="s">
        <v>211</v>
      </c>
      <c r="C74" s="15" t="s">
        <v>10</v>
      </c>
      <c r="D74" s="52">
        <v>731</v>
      </c>
      <c r="E74" s="16" t="s">
        <v>167</v>
      </c>
      <c r="F74" s="1" t="s">
        <v>110</v>
      </c>
      <c r="G74" s="18" t="s">
        <v>11</v>
      </c>
      <c r="H74" s="19">
        <v>3</v>
      </c>
      <c r="I74" s="74"/>
      <c r="J74" s="74">
        <f>H74*I74</f>
        <v>0</v>
      </c>
      <c r="K74" s="74" t="s">
        <v>206</v>
      </c>
      <c r="L74" s="44"/>
      <c r="M74" s="44"/>
      <c r="N74" s="74"/>
    </row>
    <row r="75" spans="1:14" ht="12.75" customHeight="1" x14ac:dyDescent="0.2">
      <c r="A75" s="15">
        <f t="shared" si="8"/>
        <v>62</v>
      </c>
      <c r="B75" s="15" t="s">
        <v>211</v>
      </c>
      <c r="C75" s="15" t="s">
        <v>10</v>
      </c>
      <c r="D75" s="16" t="s">
        <v>23</v>
      </c>
      <c r="E75" s="16" t="s">
        <v>23</v>
      </c>
      <c r="F75" s="1" t="s">
        <v>41</v>
      </c>
      <c r="G75" s="18" t="s">
        <v>11</v>
      </c>
      <c r="H75" s="19">
        <v>62</v>
      </c>
      <c r="I75" s="74"/>
      <c r="J75" s="74">
        <f t="shared" si="7"/>
        <v>0</v>
      </c>
      <c r="K75" s="74" t="s">
        <v>207</v>
      </c>
      <c r="L75" s="44"/>
      <c r="M75" s="44"/>
      <c r="N75" s="75"/>
    </row>
    <row r="76" spans="1:14" ht="26.25" customHeight="1" x14ac:dyDescent="0.2">
      <c r="A76" s="15">
        <f t="shared" si="8"/>
        <v>63</v>
      </c>
      <c r="B76" s="15" t="s">
        <v>211</v>
      </c>
      <c r="C76" s="15" t="s">
        <v>10</v>
      </c>
      <c r="D76" s="16" t="s">
        <v>23</v>
      </c>
      <c r="E76" s="16" t="s">
        <v>23</v>
      </c>
      <c r="F76" s="1" t="s">
        <v>105</v>
      </c>
      <c r="G76" s="18" t="s">
        <v>11</v>
      </c>
      <c r="H76" s="19">
        <v>17</v>
      </c>
      <c r="I76" s="74"/>
      <c r="J76" s="74">
        <f t="shared" si="7"/>
        <v>0</v>
      </c>
      <c r="K76" s="74" t="s">
        <v>207</v>
      </c>
      <c r="L76" s="44"/>
      <c r="M76" s="44"/>
      <c r="N76" s="75"/>
    </row>
    <row r="77" spans="1:14" ht="26.25" customHeight="1" x14ac:dyDescent="0.2">
      <c r="A77" s="15">
        <f t="shared" si="8"/>
        <v>64</v>
      </c>
      <c r="B77" s="15" t="s">
        <v>211</v>
      </c>
      <c r="C77" s="15" t="s">
        <v>10</v>
      </c>
      <c r="D77" s="16" t="s">
        <v>23</v>
      </c>
      <c r="E77" s="16" t="s">
        <v>23</v>
      </c>
      <c r="F77" s="1" t="s">
        <v>42</v>
      </c>
      <c r="G77" s="18" t="s">
        <v>11</v>
      </c>
      <c r="H77" s="19">
        <v>36</v>
      </c>
      <c r="I77" s="74"/>
      <c r="J77" s="74">
        <f>H77*I77</f>
        <v>0</v>
      </c>
      <c r="K77" s="74" t="s">
        <v>207</v>
      </c>
      <c r="L77" s="44"/>
      <c r="M77" s="44"/>
      <c r="N77" s="75"/>
    </row>
    <row r="78" spans="1:14" ht="31.5" x14ac:dyDescent="0.2">
      <c r="A78" s="15">
        <f t="shared" si="8"/>
        <v>65</v>
      </c>
      <c r="B78" s="15" t="s">
        <v>211</v>
      </c>
      <c r="C78" s="15" t="s">
        <v>10</v>
      </c>
      <c r="D78" s="16" t="s">
        <v>23</v>
      </c>
      <c r="E78" s="16" t="s">
        <v>23</v>
      </c>
      <c r="F78" s="1" t="s">
        <v>106</v>
      </c>
      <c r="G78" s="18" t="s">
        <v>11</v>
      </c>
      <c r="H78" s="19">
        <v>9</v>
      </c>
      <c r="I78" s="74"/>
      <c r="J78" s="74">
        <f t="shared" si="7"/>
        <v>0</v>
      </c>
      <c r="K78" s="74" t="s">
        <v>207</v>
      </c>
      <c r="L78" s="44"/>
      <c r="M78" s="44"/>
      <c r="N78" s="75"/>
    </row>
    <row r="79" spans="1:14" ht="12.75" customHeight="1" x14ac:dyDescent="0.2">
      <c r="A79" s="15">
        <f t="shared" si="8"/>
        <v>66</v>
      </c>
      <c r="B79" s="15" t="s">
        <v>212</v>
      </c>
      <c r="C79" s="15" t="s">
        <v>10</v>
      </c>
      <c r="D79" s="16">
        <v>731</v>
      </c>
      <c r="E79" s="20" t="s">
        <v>168</v>
      </c>
      <c r="F79" s="21" t="s">
        <v>103</v>
      </c>
      <c r="G79" s="18" t="s">
        <v>9</v>
      </c>
      <c r="H79" s="19">
        <v>0.1</v>
      </c>
      <c r="I79" s="74"/>
      <c r="J79" s="74">
        <f t="shared" si="7"/>
        <v>0</v>
      </c>
      <c r="K79" s="74" t="s">
        <v>206</v>
      </c>
      <c r="L79" s="44"/>
      <c r="M79" s="44"/>
      <c r="N79" s="74"/>
    </row>
    <row r="80" spans="1:14" ht="12.75" customHeight="1" x14ac:dyDescent="0.2">
      <c r="E80" s="20"/>
      <c r="F80" s="17" t="s">
        <v>107</v>
      </c>
      <c r="G80" s="18"/>
      <c r="I80" s="74"/>
      <c r="J80" s="113">
        <f>SUM(J62:J79)</f>
        <v>0</v>
      </c>
      <c r="K80" s="74"/>
      <c r="L80" s="44"/>
      <c r="M80" s="44"/>
      <c r="N80" s="74"/>
    </row>
    <row r="81" spans="1:14" ht="12.75" customHeight="1" x14ac:dyDescent="0.2">
      <c r="F81" s="17" t="s">
        <v>112</v>
      </c>
      <c r="G81" s="18"/>
      <c r="I81" s="74"/>
      <c r="J81" s="74" t="s">
        <v>13</v>
      </c>
      <c r="K81" s="74"/>
      <c r="L81" s="44"/>
      <c r="M81" s="44"/>
      <c r="N81" s="74"/>
    </row>
    <row r="82" spans="1:14" ht="49.5" customHeight="1" x14ac:dyDescent="0.2">
      <c r="C82" s="15" t="s">
        <v>10</v>
      </c>
      <c r="D82" s="16">
        <v>731</v>
      </c>
      <c r="E82" s="86"/>
      <c r="F82" s="1" t="s">
        <v>73</v>
      </c>
      <c r="G82" s="18"/>
      <c r="I82" s="74"/>
      <c r="J82" s="87" t="s">
        <v>13</v>
      </c>
      <c r="K82" s="74"/>
      <c r="L82" s="44"/>
      <c r="M82" s="44"/>
      <c r="N82" s="87"/>
    </row>
    <row r="83" spans="1:14" ht="15" customHeight="1" x14ac:dyDescent="0.2">
      <c r="A83" s="15">
        <f>A79+1</f>
        <v>67</v>
      </c>
      <c r="B83" s="15" t="s">
        <v>211</v>
      </c>
      <c r="C83" s="15" t="s">
        <v>10</v>
      </c>
      <c r="D83" s="16">
        <v>731</v>
      </c>
      <c r="E83" s="16" t="s">
        <v>169</v>
      </c>
      <c r="F83" s="2" t="s">
        <v>72</v>
      </c>
      <c r="G83" s="16" t="s">
        <v>11</v>
      </c>
      <c r="H83" s="19">
        <v>2</v>
      </c>
      <c r="I83" s="74"/>
      <c r="J83" s="87">
        <f>H83*I83</f>
        <v>0</v>
      </c>
      <c r="K83" s="74" t="s">
        <v>206</v>
      </c>
      <c r="L83" s="44"/>
      <c r="M83" s="44"/>
      <c r="N83" s="22"/>
    </row>
    <row r="84" spans="1:14" ht="46.5" customHeight="1" x14ac:dyDescent="0.2">
      <c r="C84" s="15" t="s">
        <v>10</v>
      </c>
      <c r="D84" s="16">
        <v>731</v>
      </c>
      <c r="E84" s="86"/>
      <c r="F84" s="1" t="s">
        <v>66</v>
      </c>
      <c r="G84" s="18"/>
      <c r="I84" s="74"/>
      <c r="J84" s="87" t="s">
        <v>13</v>
      </c>
      <c r="K84" s="74"/>
      <c r="L84" s="44"/>
      <c r="M84" s="44"/>
      <c r="N84" s="87"/>
    </row>
    <row r="85" spans="1:14" ht="15" customHeight="1" x14ac:dyDescent="0.2">
      <c r="A85" s="15">
        <f>A83+1</f>
        <v>68</v>
      </c>
      <c r="B85" s="15" t="s">
        <v>211</v>
      </c>
      <c r="C85" s="15" t="s">
        <v>10</v>
      </c>
      <c r="D85" s="16">
        <v>731</v>
      </c>
      <c r="E85" s="16" t="s">
        <v>23</v>
      </c>
      <c r="F85" s="2" t="s">
        <v>114</v>
      </c>
      <c r="G85" s="16" t="s">
        <v>11</v>
      </c>
      <c r="H85" s="19">
        <v>2</v>
      </c>
      <c r="I85" s="74"/>
      <c r="J85" s="87">
        <f>H85*I85</f>
        <v>0</v>
      </c>
      <c r="K85" s="74" t="s">
        <v>207</v>
      </c>
      <c r="L85" s="44"/>
      <c r="M85" s="44"/>
      <c r="N85" s="22"/>
    </row>
    <row r="86" spans="1:14" ht="15" customHeight="1" x14ac:dyDescent="0.2">
      <c r="A86" s="15">
        <f t="shared" si="8"/>
        <v>69</v>
      </c>
      <c r="B86" s="15" t="s">
        <v>211</v>
      </c>
      <c r="C86" s="15" t="s">
        <v>10</v>
      </c>
      <c r="D86" s="16">
        <v>731</v>
      </c>
      <c r="E86" s="16" t="s">
        <v>23</v>
      </c>
      <c r="F86" s="2" t="s">
        <v>113</v>
      </c>
      <c r="G86" s="16" t="s">
        <v>11</v>
      </c>
      <c r="H86" s="19">
        <v>2</v>
      </c>
      <c r="I86" s="74"/>
      <c r="J86" s="87">
        <f t="shared" ref="J86:J91" si="9">H86*I86</f>
        <v>0</v>
      </c>
      <c r="K86" s="74" t="s">
        <v>207</v>
      </c>
      <c r="L86" s="44"/>
      <c r="M86" s="44"/>
      <c r="N86" s="22"/>
    </row>
    <row r="87" spans="1:14" ht="15" customHeight="1" x14ac:dyDescent="0.2">
      <c r="A87" s="15">
        <f t="shared" si="8"/>
        <v>70</v>
      </c>
      <c r="B87" s="15" t="s">
        <v>211</v>
      </c>
      <c r="C87" s="15" t="s">
        <v>10</v>
      </c>
      <c r="D87" s="16">
        <v>731</v>
      </c>
      <c r="E87" s="16" t="s">
        <v>23</v>
      </c>
      <c r="F87" s="2" t="s">
        <v>115</v>
      </c>
      <c r="G87" s="16" t="s">
        <v>11</v>
      </c>
      <c r="H87" s="19">
        <v>1</v>
      </c>
      <c r="I87" s="74"/>
      <c r="J87" s="87">
        <f t="shared" si="9"/>
        <v>0</v>
      </c>
      <c r="K87" s="74" t="s">
        <v>207</v>
      </c>
      <c r="L87" s="44"/>
      <c r="M87" s="44"/>
      <c r="N87" s="22"/>
    </row>
    <row r="88" spans="1:14" ht="15" customHeight="1" x14ac:dyDescent="0.2">
      <c r="A88" s="15">
        <f t="shared" si="8"/>
        <v>71</v>
      </c>
      <c r="B88" s="15" t="s">
        <v>211</v>
      </c>
      <c r="C88" s="15" t="s">
        <v>10</v>
      </c>
      <c r="D88" s="16">
        <v>731</v>
      </c>
      <c r="E88" s="16" t="s">
        <v>23</v>
      </c>
      <c r="F88" s="2" t="s">
        <v>116</v>
      </c>
      <c r="G88" s="16" t="s">
        <v>11</v>
      </c>
      <c r="H88" s="19">
        <v>3</v>
      </c>
      <c r="I88" s="74"/>
      <c r="J88" s="87">
        <f t="shared" si="9"/>
        <v>0</v>
      </c>
      <c r="K88" s="74" t="s">
        <v>207</v>
      </c>
      <c r="L88" s="44"/>
      <c r="M88" s="44"/>
      <c r="N88" s="22"/>
    </row>
    <row r="89" spans="1:14" ht="15" customHeight="1" x14ac:dyDescent="0.2">
      <c r="A89" s="15">
        <f t="shared" si="8"/>
        <v>72</v>
      </c>
      <c r="B89" s="15" t="s">
        <v>211</v>
      </c>
      <c r="C89" s="15" t="s">
        <v>10</v>
      </c>
      <c r="D89" s="16">
        <v>731</v>
      </c>
      <c r="E89" s="16" t="s">
        <v>23</v>
      </c>
      <c r="F89" s="2" t="s">
        <v>117</v>
      </c>
      <c r="G89" s="16" t="s">
        <v>11</v>
      </c>
      <c r="H89" s="19">
        <v>11</v>
      </c>
      <c r="I89" s="74"/>
      <c r="J89" s="87">
        <f>H89*I89</f>
        <v>0</v>
      </c>
      <c r="K89" s="74" t="s">
        <v>207</v>
      </c>
      <c r="L89" s="44"/>
      <c r="M89" s="44"/>
      <c r="N89" s="22"/>
    </row>
    <row r="90" spans="1:14" ht="12.75" customHeight="1" x14ac:dyDescent="0.2">
      <c r="A90" s="15">
        <f t="shared" si="8"/>
        <v>73</v>
      </c>
      <c r="B90" s="15" t="s">
        <v>211</v>
      </c>
      <c r="C90" s="15" t="s">
        <v>10</v>
      </c>
      <c r="D90" s="16">
        <v>731</v>
      </c>
      <c r="E90" s="16" t="s">
        <v>23</v>
      </c>
      <c r="F90" s="2" t="s">
        <v>118</v>
      </c>
      <c r="G90" s="16" t="s">
        <v>11</v>
      </c>
      <c r="H90" s="19">
        <v>5</v>
      </c>
      <c r="I90" s="74"/>
      <c r="J90" s="87">
        <f t="shared" si="9"/>
        <v>0</v>
      </c>
      <c r="K90" s="74" t="s">
        <v>207</v>
      </c>
      <c r="L90" s="44"/>
      <c r="M90" s="44"/>
      <c r="N90" s="22"/>
    </row>
    <row r="91" spans="1:14" ht="14.25" customHeight="1" x14ac:dyDescent="0.2">
      <c r="A91" s="15">
        <f t="shared" si="8"/>
        <v>74</v>
      </c>
      <c r="B91" s="15" t="s">
        <v>211</v>
      </c>
      <c r="C91" s="15" t="s">
        <v>10</v>
      </c>
      <c r="D91" s="16">
        <v>731</v>
      </c>
      <c r="E91" s="16" t="s">
        <v>134</v>
      </c>
      <c r="F91" s="2" t="s">
        <v>70</v>
      </c>
      <c r="G91" s="16" t="s">
        <v>11</v>
      </c>
      <c r="H91" s="19">
        <v>3</v>
      </c>
      <c r="I91" s="74"/>
      <c r="J91" s="87">
        <f t="shared" si="9"/>
        <v>0</v>
      </c>
      <c r="K91" s="74" t="s">
        <v>206</v>
      </c>
      <c r="L91" s="44"/>
      <c r="M91" s="44"/>
      <c r="N91" s="22"/>
    </row>
    <row r="92" spans="1:14" ht="12.75" hidden="1" customHeight="1" x14ac:dyDescent="0.2">
      <c r="A92" s="15">
        <f t="shared" si="8"/>
        <v>75</v>
      </c>
      <c r="I92" s="74"/>
      <c r="J92" s="87"/>
      <c r="L92" s="44"/>
      <c r="M92" s="44"/>
      <c r="N92" s="22"/>
    </row>
    <row r="93" spans="1:14" ht="12.75" hidden="1" customHeight="1" x14ac:dyDescent="0.2">
      <c r="A93" s="15">
        <f t="shared" si="8"/>
        <v>76</v>
      </c>
      <c r="I93" s="74"/>
      <c r="J93" s="87"/>
      <c r="L93" s="44"/>
      <c r="M93" s="44"/>
      <c r="N93" s="22"/>
    </row>
    <row r="94" spans="1:14" ht="12.75" hidden="1" customHeight="1" x14ac:dyDescent="0.2">
      <c r="A94" s="15">
        <f t="shared" si="8"/>
        <v>77</v>
      </c>
      <c r="I94" s="74"/>
      <c r="J94" s="87"/>
      <c r="L94" s="44"/>
      <c r="M94" s="44"/>
      <c r="N94" s="22"/>
    </row>
    <row r="95" spans="1:14" ht="48" customHeight="1" x14ac:dyDescent="0.2">
      <c r="C95" s="15" t="s">
        <v>10</v>
      </c>
      <c r="D95" s="16">
        <v>731</v>
      </c>
      <c r="E95" s="86"/>
      <c r="F95" s="1" t="s">
        <v>67</v>
      </c>
      <c r="G95" s="18"/>
      <c r="I95" s="74"/>
      <c r="J95" s="87" t="s">
        <v>13</v>
      </c>
      <c r="K95" s="74"/>
      <c r="L95" s="44"/>
      <c r="M95" s="44"/>
      <c r="N95" s="87"/>
    </row>
    <row r="96" spans="1:14" ht="15" customHeight="1" x14ac:dyDescent="0.2">
      <c r="A96" s="15">
        <f>A91+1</f>
        <v>75</v>
      </c>
      <c r="B96" s="15" t="s">
        <v>211</v>
      </c>
      <c r="C96" s="15" t="s">
        <v>10</v>
      </c>
      <c r="D96" s="16">
        <v>731</v>
      </c>
      <c r="E96" s="16" t="s">
        <v>133</v>
      </c>
      <c r="F96" s="2" t="s">
        <v>119</v>
      </c>
      <c r="G96" s="16" t="s">
        <v>11</v>
      </c>
      <c r="H96" s="19">
        <v>1</v>
      </c>
      <c r="I96" s="74"/>
      <c r="J96" s="87">
        <f t="shared" ref="J96:J104" si="10">H96*I96</f>
        <v>0</v>
      </c>
      <c r="K96" s="74" t="s">
        <v>206</v>
      </c>
      <c r="L96" s="44"/>
      <c r="M96" s="44"/>
      <c r="N96" s="22"/>
    </row>
    <row r="97" spans="1:27" ht="15" customHeight="1" x14ac:dyDescent="0.2">
      <c r="A97" s="15">
        <f t="shared" si="8"/>
        <v>76</v>
      </c>
      <c r="B97" s="15" t="s">
        <v>211</v>
      </c>
      <c r="C97" s="15" t="s">
        <v>10</v>
      </c>
      <c r="D97" s="16">
        <v>731</v>
      </c>
      <c r="E97" s="16" t="s">
        <v>124</v>
      </c>
      <c r="F97" s="2" t="s">
        <v>117</v>
      </c>
      <c r="G97" s="16" t="s">
        <v>11</v>
      </c>
      <c r="H97" s="19">
        <v>3</v>
      </c>
      <c r="I97" s="74"/>
      <c r="J97" s="87">
        <f t="shared" si="10"/>
        <v>0</v>
      </c>
      <c r="K97" s="74" t="s">
        <v>206</v>
      </c>
      <c r="L97" s="44"/>
      <c r="M97" s="44"/>
      <c r="N97" s="22"/>
    </row>
    <row r="98" spans="1:27" ht="12.75" customHeight="1" x14ac:dyDescent="0.2">
      <c r="A98" s="15">
        <f t="shared" si="8"/>
        <v>77</v>
      </c>
      <c r="B98" s="15" t="s">
        <v>211</v>
      </c>
      <c r="C98" s="15" t="s">
        <v>10</v>
      </c>
      <c r="D98" s="16">
        <v>731</v>
      </c>
      <c r="E98" s="16" t="s">
        <v>125</v>
      </c>
      <c r="F98" s="2" t="s">
        <v>118</v>
      </c>
      <c r="G98" s="16" t="s">
        <v>11</v>
      </c>
      <c r="H98" s="19">
        <v>8</v>
      </c>
      <c r="I98" s="74"/>
      <c r="J98" s="87">
        <f t="shared" si="10"/>
        <v>0</v>
      </c>
      <c r="K98" s="74" t="s">
        <v>206</v>
      </c>
      <c r="L98" s="44"/>
      <c r="M98" s="44"/>
      <c r="N98" s="22"/>
    </row>
    <row r="99" spans="1:27" ht="15" customHeight="1" x14ac:dyDescent="0.2">
      <c r="A99" s="15">
        <f t="shared" si="8"/>
        <v>78</v>
      </c>
      <c r="B99" s="15" t="s">
        <v>211</v>
      </c>
      <c r="C99" s="15" t="s">
        <v>10</v>
      </c>
      <c r="D99" s="16">
        <v>731</v>
      </c>
      <c r="E99" s="16" t="s">
        <v>126</v>
      </c>
      <c r="F99" s="2" t="s">
        <v>120</v>
      </c>
      <c r="G99" s="16" t="s">
        <v>11</v>
      </c>
      <c r="H99" s="19">
        <v>1</v>
      </c>
      <c r="I99" s="74"/>
      <c r="J99" s="87">
        <f t="shared" si="10"/>
        <v>0</v>
      </c>
      <c r="K99" s="74" t="s">
        <v>206</v>
      </c>
      <c r="L99" s="44"/>
      <c r="M99" s="44"/>
      <c r="N99" s="22"/>
    </row>
    <row r="100" spans="1:27" ht="12.75" customHeight="1" x14ac:dyDescent="0.2">
      <c r="A100" s="15">
        <f t="shared" si="8"/>
        <v>79</v>
      </c>
      <c r="B100" s="15" t="s">
        <v>211</v>
      </c>
      <c r="C100" s="15" t="s">
        <v>10</v>
      </c>
      <c r="D100" s="16">
        <v>731</v>
      </c>
      <c r="E100" s="16" t="s">
        <v>127</v>
      </c>
      <c r="F100" s="2" t="s">
        <v>121</v>
      </c>
      <c r="G100" s="16" t="s">
        <v>11</v>
      </c>
      <c r="H100" s="19">
        <v>1</v>
      </c>
      <c r="I100" s="74"/>
      <c r="J100" s="87">
        <f t="shared" si="10"/>
        <v>0</v>
      </c>
      <c r="K100" s="74" t="s">
        <v>206</v>
      </c>
      <c r="L100" s="44"/>
      <c r="M100" s="44"/>
      <c r="N100" s="22"/>
    </row>
    <row r="101" spans="1:27" s="79" customFormat="1" ht="14.25" customHeight="1" x14ac:dyDescent="0.2">
      <c r="A101" s="15">
        <f t="shared" si="8"/>
        <v>80</v>
      </c>
      <c r="B101" s="15" t="s">
        <v>211</v>
      </c>
      <c r="C101" s="15" t="s">
        <v>10</v>
      </c>
      <c r="D101" s="16">
        <v>731</v>
      </c>
      <c r="E101" s="16" t="s">
        <v>128</v>
      </c>
      <c r="F101" s="2" t="s">
        <v>69</v>
      </c>
      <c r="G101" s="16" t="s">
        <v>11</v>
      </c>
      <c r="H101" s="19">
        <v>1</v>
      </c>
      <c r="I101" s="74"/>
      <c r="J101" s="87">
        <f t="shared" si="10"/>
        <v>0</v>
      </c>
      <c r="K101" s="74" t="s">
        <v>206</v>
      </c>
      <c r="L101" s="44"/>
      <c r="M101" s="44"/>
      <c r="N101" s="22"/>
      <c r="O101" s="15"/>
      <c r="P101" s="36"/>
      <c r="Q101" s="15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79" customFormat="1" ht="12.75" customHeight="1" x14ac:dyDescent="0.2">
      <c r="A102" s="15">
        <f t="shared" si="8"/>
        <v>81</v>
      </c>
      <c r="B102" s="15" t="s">
        <v>211</v>
      </c>
      <c r="C102" s="15" t="s">
        <v>10</v>
      </c>
      <c r="D102" s="16">
        <v>731</v>
      </c>
      <c r="E102" s="16" t="s">
        <v>129</v>
      </c>
      <c r="F102" s="2" t="s">
        <v>70</v>
      </c>
      <c r="G102" s="16" t="s">
        <v>11</v>
      </c>
      <c r="H102" s="19">
        <v>1</v>
      </c>
      <c r="I102" s="74"/>
      <c r="J102" s="87">
        <f t="shared" si="10"/>
        <v>0</v>
      </c>
      <c r="K102" s="74" t="s">
        <v>206</v>
      </c>
      <c r="L102" s="44"/>
      <c r="M102" s="44"/>
      <c r="N102" s="22"/>
      <c r="O102" s="15"/>
      <c r="P102" s="36"/>
      <c r="Q102" s="15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79" customFormat="1" ht="11.25" customHeight="1" x14ac:dyDescent="0.2">
      <c r="A103" s="15">
        <f t="shared" si="8"/>
        <v>82</v>
      </c>
      <c r="B103" s="15" t="s">
        <v>211</v>
      </c>
      <c r="C103" s="15" t="s">
        <v>10</v>
      </c>
      <c r="D103" s="16">
        <v>731</v>
      </c>
      <c r="E103" s="16" t="s">
        <v>130</v>
      </c>
      <c r="F103" s="2" t="s">
        <v>68</v>
      </c>
      <c r="G103" s="16" t="s">
        <v>11</v>
      </c>
      <c r="H103" s="19">
        <v>6</v>
      </c>
      <c r="I103" s="74"/>
      <c r="J103" s="87">
        <f t="shared" si="10"/>
        <v>0</v>
      </c>
      <c r="K103" s="74" t="s">
        <v>206</v>
      </c>
      <c r="L103" s="44"/>
      <c r="M103" s="44"/>
      <c r="N103" s="22"/>
      <c r="O103" s="15"/>
      <c r="P103" s="36"/>
      <c r="Q103" s="15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ht="12.75" customHeight="1" x14ac:dyDescent="0.2">
      <c r="A104" s="15">
        <f t="shared" si="8"/>
        <v>83</v>
      </c>
      <c r="B104" s="15" t="s">
        <v>211</v>
      </c>
      <c r="C104" s="15" t="s">
        <v>10</v>
      </c>
      <c r="D104" s="16">
        <v>731</v>
      </c>
      <c r="E104" s="16" t="s">
        <v>131</v>
      </c>
      <c r="F104" s="2" t="s">
        <v>122</v>
      </c>
      <c r="G104" s="16" t="s">
        <v>11</v>
      </c>
      <c r="H104" s="19">
        <v>1</v>
      </c>
      <c r="I104" s="74"/>
      <c r="J104" s="87">
        <f t="shared" si="10"/>
        <v>0</v>
      </c>
      <c r="K104" s="74" t="s">
        <v>206</v>
      </c>
      <c r="L104" s="44"/>
      <c r="M104" s="44"/>
      <c r="N104" s="22"/>
    </row>
    <row r="105" spans="1:27" ht="49.5" customHeight="1" x14ac:dyDescent="0.2">
      <c r="C105" s="15" t="s">
        <v>10</v>
      </c>
      <c r="D105" s="16">
        <v>731</v>
      </c>
      <c r="E105" s="86"/>
      <c r="F105" s="1" t="s">
        <v>123</v>
      </c>
      <c r="G105" s="18"/>
      <c r="I105" s="74"/>
      <c r="J105" s="87" t="s">
        <v>13</v>
      </c>
      <c r="K105" s="74"/>
      <c r="L105" s="44"/>
      <c r="M105" s="44"/>
      <c r="N105" s="87"/>
    </row>
    <row r="106" spans="1:27" ht="15" customHeight="1" x14ac:dyDescent="0.2">
      <c r="A106" s="15">
        <f>A104+1</f>
        <v>84</v>
      </c>
      <c r="B106" s="15" t="s">
        <v>211</v>
      </c>
      <c r="C106" s="15" t="s">
        <v>10</v>
      </c>
      <c r="D106" s="16">
        <v>731</v>
      </c>
      <c r="E106" s="16" t="s">
        <v>132</v>
      </c>
      <c r="F106" s="2" t="s">
        <v>71</v>
      </c>
      <c r="G106" s="16" t="s">
        <v>11</v>
      </c>
      <c r="H106" s="19">
        <v>1</v>
      </c>
      <c r="I106" s="74"/>
      <c r="J106" s="87">
        <f>H106*I106</f>
        <v>0</v>
      </c>
      <c r="K106" s="74" t="s">
        <v>206</v>
      </c>
      <c r="L106" s="44"/>
      <c r="M106" s="44"/>
      <c r="N106" s="22"/>
    </row>
    <row r="107" spans="1:27" s="79" customFormat="1" ht="13.5" customHeight="1" x14ac:dyDescent="0.2">
      <c r="A107" s="15">
        <f>A106+1</f>
        <v>85</v>
      </c>
      <c r="B107" s="15" t="s">
        <v>212</v>
      </c>
      <c r="C107" s="16">
        <v>731</v>
      </c>
      <c r="D107" s="16">
        <v>731</v>
      </c>
      <c r="E107" s="16" t="s">
        <v>170</v>
      </c>
      <c r="F107" s="2" t="s">
        <v>40</v>
      </c>
      <c r="G107" s="16" t="s">
        <v>11</v>
      </c>
      <c r="H107" s="19">
        <v>8</v>
      </c>
      <c r="I107" s="74"/>
      <c r="J107" s="87">
        <f>H107*I107</f>
        <v>0</v>
      </c>
      <c r="K107" s="74" t="s">
        <v>206</v>
      </c>
      <c r="L107" s="44"/>
      <c r="M107" s="44"/>
      <c r="N107" s="22"/>
      <c r="O107" s="15"/>
      <c r="P107" s="36"/>
      <c r="Q107" s="15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79" customFormat="1" ht="13.5" customHeight="1" x14ac:dyDescent="0.2">
      <c r="A108" s="15">
        <f t="shared" si="8"/>
        <v>86</v>
      </c>
      <c r="B108" s="15" t="s">
        <v>212</v>
      </c>
      <c r="C108" s="16">
        <v>731</v>
      </c>
      <c r="D108" s="16">
        <v>731</v>
      </c>
      <c r="E108" s="16" t="s">
        <v>171</v>
      </c>
      <c r="F108" s="2" t="s">
        <v>51</v>
      </c>
      <c r="G108" s="16" t="s">
        <v>11</v>
      </c>
      <c r="H108" s="19">
        <v>16</v>
      </c>
      <c r="I108" s="74"/>
      <c r="J108" s="87">
        <f>H108*I108</f>
        <v>0</v>
      </c>
      <c r="K108" s="74" t="s">
        <v>206</v>
      </c>
      <c r="L108" s="44"/>
      <c r="M108" s="44"/>
      <c r="N108" s="22"/>
      <c r="O108" s="15"/>
      <c r="P108" s="36"/>
      <c r="Q108" s="15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ht="12.75" customHeight="1" x14ac:dyDescent="0.2">
      <c r="A109" s="15">
        <f t="shared" si="8"/>
        <v>87</v>
      </c>
      <c r="B109" s="15" t="s">
        <v>212</v>
      </c>
      <c r="C109" s="15" t="s">
        <v>10</v>
      </c>
      <c r="D109" s="16">
        <v>731</v>
      </c>
      <c r="E109" s="20" t="s">
        <v>172</v>
      </c>
      <c r="F109" s="21" t="s">
        <v>173</v>
      </c>
      <c r="G109" s="18" t="s">
        <v>11</v>
      </c>
      <c r="H109" s="19">
        <v>2</v>
      </c>
      <c r="I109" s="74"/>
      <c r="J109" s="74">
        <f t="shared" ref="J109:J117" si="11">H109*I109</f>
        <v>0</v>
      </c>
      <c r="K109" s="74" t="s">
        <v>206</v>
      </c>
      <c r="L109" s="44"/>
      <c r="M109" s="44"/>
      <c r="N109" s="74"/>
    </row>
    <row r="110" spans="1:27" ht="12.75" customHeight="1" x14ac:dyDescent="0.2">
      <c r="A110" s="15">
        <f t="shared" si="8"/>
        <v>88</v>
      </c>
      <c r="B110" s="15" t="s">
        <v>212</v>
      </c>
      <c r="C110" s="15" t="s">
        <v>10</v>
      </c>
      <c r="D110" s="16">
        <v>731</v>
      </c>
      <c r="E110" s="20" t="s">
        <v>174</v>
      </c>
      <c r="F110" s="21" t="s">
        <v>175</v>
      </c>
      <c r="G110" s="18" t="s">
        <v>11</v>
      </c>
      <c r="H110" s="19">
        <v>7</v>
      </c>
      <c r="I110" s="74"/>
      <c r="J110" s="74">
        <f t="shared" si="11"/>
        <v>0</v>
      </c>
      <c r="K110" s="74" t="s">
        <v>206</v>
      </c>
      <c r="L110" s="44"/>
      <c r="M110" s="44"/>
      <c r="N110" s="74"/>
    </row>
    <row r="111" spans="1:27" ht="14.25" customHeight="1" x14ac:dyDescent="0.2">
      <c r="A111" s="15">
        <f t="shared" si="8"/>
        <v>89</v>
      </c>
      <c r="B111" s="15" t="s">
        <v>211</v>
      </c>
      <c r="C111" s="15" t="s">
        <v>10</v>
      </c>
      <c r="D111" s="16">
        <v>731</v>
      </c>
      <c r="E111" s="86" t="s">
        <v>13</v>
      </c>
      <c r="F111" s="21" t="s">
        <v>74</v>
      </c>
      <c r="G111" s="18"/>
      <c r="H111" s="19" t="s">
        <v>13</v>
      </c>
      <c r="I111" s="74"/>
      <c r="J111" s="74" t="s">
        <v>13</v>
      </c>
      <c r="K111" s="74" t="s">
        <v>207</v>
      </c>
      <c r="L111" s="44"/>
      <c r="M111" s="44"/>
      <c r="N111" s="74"/>
    </row>
    <row r="112" spans="1:27" ht="14.25" customHeight="1" x14ac:dyDescent="0.2">
      <c r="A112" s="15">
        <f t="shared" si="8"/>
        <v>90</v>
      </c>
      <c r="B112" s="15" t="s">
        <v>211</v>
      </c>
      <c r="C112" s="15" t="s">
        <v>10</v>
      </c>
      <c r="D112" s="16">
        <v>731</v>
      </c>
      <c r="E112" s="16" t="s">
        <v>23</v>
      </c>
      <c r="F112" s="98" t="s">
        <v>177</v>
      </c>
      <c r="G112" s="18" t="s">
        <v>11</v>
      </c>
      <c r="H112" s="89">
        <v>2</v>
      </c>
      <c r="I112" s="74"/>
      <c r="J112" s="56">
        <f>H112*I112</f>
        <v>0</v>
      </c>
      <c r="K112" s="74" t="s">
        <v>207</v>
      </c>
      <c r="L112" s="44"/>
      <c r="M112" s="44"/>
      <c r="N112" s="80"/>
    </row>
    <row r="113" spans="1:14" ht="12.75" customHeight="1" x14ac:dyDescent="0.2">
      <c r="A113" s="15">
        <f t="shared" si="8"/>
        <v>91</v>
      </c>
      <c r="B113" s="15" t="s">
        <v>211</v>
      </c>
      <c r="C113" s="15" t="s">
        <v>10</v>
      </c>
      <c r="D113" s="16">
        <v>731</v>
      </c>
      <c r="E113" s="16" t="s">
        <v>23</v>
      </c>
      <c r="F113" s="98" t="s">
        <v>81</v>
      </c>
      <c r="G113" s="18" t="s">
        <v>11</v>
      </c>
      <c r="H113" s="89">
        <v>1</v>
      </c>
      <c r="I113" s="74"/>
      <c r="J113" s="56">
        <f t="shared" si="11"/>
        <v>0</v>
      </c>
      <c r="K113" s="74" t="s">
        <v>207</v>
      </c>
      <c r="L113" s="44"/>
      <c r="M113" s="44"/>
      <c r="N113" s="80"/>
    </row>
    <row r="114" spans="1:14" ht="12.75" customHeight="1" x14ac:dyDescent="0.2">
      <c r="A114" s="15">
        <f t="shared" si="8"/>
        <v>92</v>
      </c>
      <c r="B114" s="15" t="s">
        <v>211</v>
      </c>
      <c r="C114" s="15" t="s">
        <v>10</v>
      </c>
      <c r="D114" s="16">
        <v>731</v>
      </c>
      <c r="E114" s="16" t="s">
        <v>23</v>
      </c>
      <c r="F114" s="98" t="s">
        <v>82</v>
      </c>
      <c r="G114" s="18" t="s">
        <v>11</v>
      </c>
      <c r="H114" s="89">
        <v>1</v>
      </c>
      <c r="I114" s="74"/>
      <c r="J114" s="56">
        <f t="shared" si="11"/>
        <v>0</v>
      </c>
      <c r="K114" s="74" t="s">
        <v>207</v>
      </c>
      <c r="L114" s="44"/>
      <c r="M114" s="44"/>
      <c r="N114" s="80"/>
    </row>
    <row r="115" spans="1:14" ht="12.75" customHeight="1" x14ac:dyDescent="0.2">
      <c r="A115" s="15">
        <f t="shared" si="8"/>
        <v>93</v>
      </c>
      <c r="B115" s="15" t="s">
        <v>211</v>
      </c>
      <c r="C115" s="15" t="s">
        <v>10</v>
      </c>
      <c r="D115" s="16">
        <v>731</v>
      </c>
      <c r="E115" s="16" t="s">
        <v>23</v>
      </c>
      <c r="F115" s="98" t="s">
        <v>83</v>
      </c>
      <c r="G115" s="18" t="s">
        <v>11</v>
      </c>
      <c r="H115" s="89">
        <v>2</v>
      </c>
      <c r="I115" s="74"/>
      <c r="J115" s="56">
        <f t="shared" si="11"/>
        <v>0</v>
      </c>
      <c r="K115" s="74" t="s">
        <v>207</v>
      </c>
      <c r="L115" s="44"/>
      <c r="M115" s="44"/>
      <c r="N115" s="80"/>
    </row>
    <row r="116" spans="1:14" ht="12.75" customHeight="1" x14ac:dyDescent="0.2">
      <c r="A116" s="15">
        <f t="shared" si="8"/>
        <v>94</v>
      </c>
      <c r="B116" s="15" t="s">
        <v>211</v>
      </c>
      <c r="C116" s="15" t="s">
        <v>10</v>
      </c>
      <c r="D116" s="16">
        <v>731</v>
      </c>
      <c r="E116" s="16" t="s">
        <v>23</v>
      </c>
      <c r="F116" s="98" t="s">
        <v>176</v>
      </c>
      <c r="G116" s="18" t="s">
        <v>11</v>
      </c>
      <c r="H116" s="89">
        <v>3</v>
      </c>
      <c r="I116" s="74"/>
      <c r="J116" s="56">
        <f>H116*I116</f>
        <v>0</v>
      </c>
      <c r="K116" s="74" t="s">
        <v>207</v>
      </c>
      <c r="L116" s="44"/>
      <c r="M116" s="44"/>
      <c r="N116" s="80"/>
    </row>
    <row r="117" spans="1:14" ht="12.75" customHeight="1" x14ac:dyDescent="0.2">
      <c r="A117" s="15">
        <f t="shared" si="8"/>
        <v>95</v>
      </c>
      <c r="B117" s="15" t="s">
        <v>212</v>
      </c>
      <c r="C117" s="51" t="s">
        <v>10</v>
      </c>
      <c r="D117" s="52">
        <v>731</v>
      </c>
      <c r="E117" s="81" t="s">
        <v>178</v>
      </c>
      <c r="F117" s="53" t="s">
        <v>179</v>
      </c>
      <c r="G117" s="54" t="s">
        <v>9</v>
      </c>
      <c r="H117" s="55">
        <v>1.86</v>
      </c>
      <c r="I117" s="74"/>
      <c r="J117" s="56">
        <f t="shared" si="11"/>
        <v>0</v>
      </c>
      <c r="K117" s="74" t="s">
        <v>206</v>
      </c>
      <c r="L117" s="44"/>
      <c r="M117" s="44"/>
      <c r="N117" s="80"/>
    </row>
    <row r="118" spans="1:14" ht="12.75" customHeight="1" x14ac:dyDescent="0.2">
      <c r="C118" s="17" t="s">
        <v>13</v>
      </c>
      <c r="D118" s="17" t="s">
        <v>13</v>
      </c>
      <c r="E118" s="17" t="s">
        <v>13</v>
      </c>
      <c r="F118" s="17" t="s">
        <v>180</v>
      </c>
      <c r="G118" s="17"/>
      <c r="H118" s="17"/>
      <c r="I118" s="74"/>
      <c r="J118" s="114">
        <f>SUM(J82:J117)</f>
        <v>0</v>
      </c>
      <c r="K118" s="17"/>
      <c r="L118" s="44"/>
      <c r="M118" s="44"/>
      <c r="N118" s="17"/>
    </row>
    <row r="119" spans="1:14" ht="12.75" customHeight="1" x14ac:dyDescent="0.2">
      <c r="F119" s="17" t="s">
        <v>181</v>
      </c>
      <c r="G119" s="18"/>
      <c r="H119" s="4"/>
      <c r="I119" s="74"/>
      <c r="J119" s="74" t="s">
        <v>13</v>
      </c>
      <c r="L119" s="44"/>
      <c r="M119" s="44"/>
      <c r="N119" s="22"/>
    </row>
    <row r="120" spans="1:14" ht="12.75" customHeight="1" x14ac:dyDescent="0.2">
      <c r="A120" s="15">
        <f>A117+1</f>
        <v>96</v>
      </c>
      <c r="B120" s="15" t="s">
        <v>212</v>
      </c>
      <c r="C120" s="51" t="s">
        <v>10</v>
      </c>
      <c r="D120" s="52">
        <v>767</v>
      </c>
      <c r="E120" s="82" t="s">
        <v>183</v>
      </c>
      <c r="F120" s="53" t="s">
        <v>52</v>
      </c>
      <c r="G120" s="54" t="s">
        <v>53</v>
      </c>
      <c r="H120" s="55">
        <v>100</v>
      </c>
      <c r="I120" s="74"/>
      <c r="J120" s="56">
        <f>H120*I120</f>
        <v>0</v>
      </c>
      <c r="K120" s="74" t="s">
        <v>206</v>
      </c>
      <c r="L120" s="44"/>
      <c r="M120" s="44"/>
      <c r="N120" s="80"/>
    </row>
    <row r="121" spans="1:14" ht="12.75" customHeight="1" x14ac:dyDescent="0.2">
      <c r="A121" s="15">
        <f t="shared" si="8"/>
        <v>97</v>
      </c>
      <c r="B121" s="15" t="s">
        <v>211</v>
      </c>
      <c r="C121" s="51" t="s">
        <v>10</v>
      </c>
      <c r="D121" s="52">
        <v>767</v>
      </c>
      <c r="E121" s="81" t="s">
        <v>23</v>
      </c>
      <c r="F121" s="53" t="s">
        <v>54</v>
      </c>
      <c r="G121" s="54" t="s">
        <v>53</v>
      </c>
      <c r="H121" s="55">
        <v>100</v>
      </c>
      <c r="I121" s="74"/>
      <c r="J121" s="56">
        <f>H121*I121</f>
        <v>0</v>
      </c>
      <c r="K121" s="74" t="s">
        <v>207</v>
      </c>
      <c r="L121" s="44"/>
      <c r="M121" s="44"/>
      <c r="N121" s="80"/>
    </row>
    <row r="122" spans="1:14" ht="12.75" customHeight="1" x14ac:dyDescent="0.2">
      <c r="A122" s="15">
        <f t="shared" si="8"/>
        <v>98</v>
      </c>
      <c r="B122" s="15" t="s">
        <v>211</v>
      </c>
      <c r="C122" s="83" t="s">
        <v>10</v>
      </c>
      <c r="D122" s="52">
        <v>767</v>
      </c>
      <c r="E122" s="84" t="s">
        <v>23</v>
      </c>
      <c r="F122" s="85" t="s">
        <v>55</v>
      </c>
      <c r="G122" s="83" t="s">
        <v>56</v>
      </c>
      <c r="H122" s="55">
        <v>1</v>
      </c>
      <c r="I122" s="74"/>
      <c r="J122" s="80">
        <f>H122*I122</f>
        <v>0</v>
      </c>
      <c r="K122" s="74" t="s">
        <v>207</v>
      </c>
      <c r="L122" s="44"/>
      <c r="M122" s="44"/>
      <c r="N122" s="80"/>
    </row>
    <row r="123" spans="1:14" ht="12.75" customHeight="1" x14ac:dyDescent="0.2">
      <c r="A123" s="15">
        <f t="shared" si="8"/>
        <v>99</v>
      </c>
      <c r="B123" s="15" t="s">
        <v>212</v>
      </c>
      <c r="C123" s="51" t="s">
        <v>10</v>
      </c>
      <c r="D123" s="52">
        <v>767</v>
      </c>
      <c r="E123" s="82" t="s">
        <v>184</v>
      </c>
      <c r="F123" s="53" t="s">
        <v>57</v>
      </c>
      <c r="G123" s="54" t="s">
        <v>9</v>
      </c>
      <c r="H123" s="55">
        <v>0.2</v>
      </c>
      <c r="I123" s="74"/>
      <c r="J123" s="80">
        <f>H123*I123</f>
        <v>0</v>
      </c>
      <c r="K123" s="74" t="s">
        <v>206</v>
      </c>
      <c r="L123" s="44"/>
      <c r="M123" s="44"/>
      <c r="N123" s="80"/>
    </row>
    <row r="124" spans="1:14" ht="12.75" customHeight="1" x14ac:dyDescent="0.2">
      <c r="A124" s="15">
        <f t="shared" si="8"/>
        <v>100</v>
      </c>
      <c r="B124" s="15" t="s">
        <v>212</v>
      </c>
      <c r="C124" s="51" t="s">
        <v>10</v>
      </c>
      <c r="D124" s="52">
        <v>767</v>
      </c>
      <c r="E124" s="82" t="s">
        <v>185</v>
      </c>
      <c r="F124" s="53" t="s">
        <v>58</v>
      </c>
      <c r="G124" s="54" t="s">
        <v>9</v>
      </c>
      <c r="H124" s="55">
        <v>0.2</v>
      </c>
      <c r="I124" s="74"/>
      <c r="J124" s="80">
        <f>H124*I124</f>
        <v>0</v>
      </c>
      <c r="K124" s="74" t="s">
        <v>206</v>
      </c>
      <c r="L124" s="44"/>
      <c r="M124" s="44"/>
      <c r="N124" s="80"/>
    </row>
    <row r="125" spans="1:14" ht="13.5" customHeight="1" x14ac:dyDescent="0.2">
      <c r="C125" s="51"/>
      <c r="D125" s="52"/>
      <c r="E125" s="82"/>
      <c r="F125" s="17" t="s">
        <v>182</v>
      </c>
      <c r="G125" s="54"/>
      <c r="H125" s="55"/>
      <c r="I125" s="74"/>
      <c r="J125" s="115">
        <f>SUM(J120:J124)</f>
        <v>0</v>
      </c>
      <c r="K125" s="80"/>
      <c r="L125" s="44"/>
      <c r="M125" s="44"/>
      <c r="N125" s="80"/>
    </row>
    <row r="126" spans="1:14" x14ac:dyDescent="0.2">
      <c r="F126" s="17" t="s">
        <v>186</v>
      </c>
      <c r="G126" s="18"/>
      <c r="H126" s="4"/>
      <c r="I126" s="74"/>
      <c r="L126" s="44"/>
      <c r="M126" s="44"/>
      <c r="N126" s="22"/>
    </row>
    <row r="127" spans="1:14" x14ac:dyDescent="0.2">
      <c r="A127" s="15">
        <f>A124+1</f>
        <v>101</v>
      </c>
      <c r="B127" s="15" t="s">
        <v>213</v>
      </c>
      <c r="C127" s="15" t="s">
        <v>10</v>
      </c>
      <c r="D127" s="16">
        <v>783</v>
      </c>
      <c r="E127" s="20">
        <v>783</v>
      </c>
      <c r="F127" s="21" t="s">
        <v>75</v>
      </c>
      <c r="G127" s="18" t="s">
        <v>8</v>
      </c>
      <c r="H127" s="19">
        <v>5</v>
      </c>
      <c r="I127" s="74"/>
      <c r="J127" s="22">
        <f>H127*I127</f>
        <v>0</v>
      </c>
      <c r="K127" s="74" t="s">
        <v>206</v>
      </c>
      <c r="L127" s="44"/>
      <c r="M127" s="44"/>
      <c r="N127" s="22"/>
    </row>
    <row r="128" spans="1:14" x14ac:dyDescent="0.2">
      <c r="F128" s="17" t="s">
        <v>187</v>
      </c>
      <c r="G128" s="18"/>
      <c r="I128" s="74"/>
      <c r="J128" s="113">
        <f>SUM(J127:J127)</f>
        <v>0</v>
      </c>
      <c r="L128" s="44"/>
      <c r="M128" s="44"/>
      <c r="N128" s="22"/>
    </row>
    <row r="129" spans="1:27" x14ac:dyDescent="0.2">
      <c r="F129" s="17" t="s">
        <v>78</v>
      </c>
      <c r="G129" s="18"/>
      <c r="I129" s="74"/>
      <c r="L129" s="44"/>
      <c r="M129" s="44"/>
      <c r="N129" s="22"/>
    </row>
    <row r="130" spans="1:27" x14ac:dyDescent="0.2">
      <c r="A130" s="15">
        <f>A127+1</f>
        <v>102</v>
      </c>
      <c r="B130" s="15" t="s">
        <v>212</v>
      </c>
      <c r="C130" s="15" t="s">
        <v>27</v>
      </c>
      <c r="F130" s="21" t="s">
        <v>28</v>
      </c>
      <c r="G130" s="18" t="s">
        <v>29</v>
      </c>
      <c r="H130" s="19">
        <v>72</v>
      </c>
      <c r="I130" s="74"/>
      <c r="J130" s="22">
        <f>H130*I130</f>
        <v>0</v>
      </c>
      <c r="K130" s="74" t="s">
        <v>207</v>
      </c>
      <c r="L130" s="44"/>
      <c r="M130" s="44"/>
      <c r="N130" s="22"/>
    </row>
    <row r="131" spans="1:27" x14ac:dyDescent="0.2">
      <c r="A131" s="15">
        <f t="shared" si="8"/>
        <v>103</v>
      </c>
      <c r="B131" s="15" t="s">
        <v>212</v>
      </c>
      <c r="C131" s="15" t="s">
        <v>27</v>
      </c>
      <c r="F131" s="21" t="s">
        <v>4</v>
      </c>
      <c r="G131" s="18" t="s">
        <v>29</v>
      </c>
      <c r="H131" s="19">
        <v>6</v>
      </c>
      <c r="I131" s="74"/>
      <c r="J131" s="22">
        <f>H131*I131</f>
        <v>0</v>
      </c>
      <c r="K131" s="74" t="s">
        <v>207</v>
      </c>
      <c r="L131" s="44"/>
      <c r="M131" s="44"/>
      <c r="N131" s="22"/>
    </row>
    <row r="132" spans="1:27" x14ac:dyDescent="0.2">
      <c r="A132" s="15">
        <f t="shared" si="8"/>
        <v>104</v>
      </c>
      <c r="B132" s="15" t="s">
        <v>212</v>
      </c>
      <c r="C132" s="15" t="s">
        <v>27</v>
      </c>
      <c r="F132" s="21" t="s">
        <v>5</v>
      </c>
      <c r="G132" s="18" t="s">
        <v>29</v>
      </c>
      <c r="H132" s="19">
        <v>15</v>
      </c>
      <c r="I132" s="74"/>
      <c r="J132" s="22">
        <f>H132*I132</f>
        <v>0</v>
      </c>
      <c r="K132" s="74" t="s">
        <v>207</v>
      </c>
      <c r="L132" s="44"/>
      <c r="M132" s="44"/>
      <c r="N132" s="22"/>
    </row>
    <row r="133" spans="1:27" x14ac:dyDescent="0.2">
      <c r="A133" s="15">
        <f t="shared" si="8"/>
        <v>105</v>
      </c>
      <c r="B133" s="15" t="s">
        <v>212</v>
      </c>
      <c r="C133" s="15" t="s">
        <v>27</v>
      </c>
      <c r="F133" s="21" t="s">
        <v>6</v>
      </c>
      <c r="G133" s="18" t="s">
        <v>29</v>
      </c>
      <c r="H133" s="19">
        <v>16</v>
      </c>
      <c r="I133" s="74"/>
      <c r="J133" s="22">
        <f>H133*I133</f>
        <v>0</v>
      </c>
      <c r="K133" s="74" t="s">
        <v>207</v>
      </c>
      <c r="L133" s="44"/>
      <c r="M133" s="44"/>
      <c r="N133" s="22"/>
    </row>
    <row r="134" spans="1:27" x14ac:dyDescent="0.2">
      <c r="F134" s="17" t="s">
        <v>79</v>
      </c>
      <c r="G134" s="18"/>
      <c r="I134" s="74"/>
      <c r="J134" s="113">
        <f>SUM(J130:J133)</f>
        <v>0</v>
      </c>
      <c r="K134" s="75"/>
      <c r="L134" s="44"/>
      <c r="M134" s="44"/>
      <c r="N134" s="75"/>
    </row>
    <row r="135" spans="1:27" x14ac:dyDescent="0.2">
      <c r="F135" s="17" t="s">
        <v>190</v>
      </c>
      <c r="G135" s="18"/>
      <c r="I135" s="74"/>
      <c r="L135" s="44"/>
      <c r="M135" s="44"/>
      <c r="N135" s="22"/>
    </row>
    <row r="136" spans="1:27" x14ac:dyDescent="0.2">
      <c r="A136" s="15">
        <f>A133+1</f>
        <v>106</v>
      </c>
      <c r="B136" s="15" t="s">
        <v>212</v>
      </c>
      <c r="C136" s="15" t="s">
        <v>27</v>
      </c>
      <c r="F136" s="21" t="s">
        <v>191</v>
      </c>
      <c r="G136" s="18" t="s">
        <v>14</v>
      </c>
      <c r="H136" s="19">
        <v>25</v>
      </c>
      <c r="I136" s="74"/>
      <c r="J136" s="22">
        <f>H136*I136</f>
        <v>0</v>
      </c>
      <c r="K136" s="74" t="s">
        <v>207</v>
      </c>
      <c r="L136" s="44"/>
      <c r="M136" s="44"/>
      <c r="N136" s="22"/>
    </row>
    <row r="137" spans="1:27" x14ac:dyDescent="0.2">
      <c r="F137" s="17" t="s">
        <v>192</v>
      </c>
      <c r="G137" s="18"/>
      <c r="I137" s="75"/>
      <c r="J137" s="74">
        <f>SUM(J136:J136)</f>
        <v>0</v>
      </c>
      <c r="K137" s="75"/>
      <c r="L137" s="44"/>
      <c r="M137" s="44"/>
    </row>
    <row r="138" spans="1:27" x14ac:dyDescent="0.2">
      <c r="I138" s="40"/>
      <c r="K138" s="40"/>
      <c r="L138" s="44"/>
      <c r="M138" s="44"/>
    </row>
    <row r="139" spans="1:27" s="125" customFormat="1" ht="15" x14ac:dyDescent="0.2">
      <c r="A139" s="116"/>
      <c r="B139" s="116"/>
      <c r="C139" s="116"/>
      <c r="D139" s="117"/>
      <c r="E139" s="117"/>
      <c r="F139" s="118" t="s">
        <v>0</v>
      </c>
      <c r="G139" s="117"/>
      <c r="H139" s="119"/>
      <c r="I139" s="120"/>
      <c r="J139" s="121">
        <f>J19+J46+J60+J80+J118+J128+J134+J125+J37+J137</f>
        <v>0</v>
      </c>
      <c r="K139" s="120"/>
      <c r="L139" s="122"/>
      <c r="M139" s="122"/>
      <c r="N139" s="123"/>
      <c r="O139" s="116"/>
      <c r="P139" s="124"/>
      <c r="Q139" s="116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</row>
    <row r="140" spans="1:27" x14ac:dyDescent="0.2">
      <c r="A140" s="64"/>
      <c r="B140" s="64"/>
      <c r="C140" s="64"/>
      <c r="D140" s="65"/>
      <c r="E140" s="65"/>
      <c r="F140" s="66"/>
      <c r="G140" s="65"/>
      <c r="H140" s="67"/>
      <c r="I140" s="68"/>
      <c r="J140" s="69"/>
      <c r="K140" s="68"/>
      <c r="M140" s="44"/>
    </row>
    <row r="141" spans="1:27" x14ac:dyDescent="0.2">
      <c r="I141" s="40"/>
      <c r="K141" s="40"/>
      <c r="M141" s="44"/>
    </row>
    <row r="142" spans="1:27" x14ac:dyDescent="0.2">
      <c r="I142" s="40"/>
      <c r="K142" s="40"/>
      <c r="M142" s="44"/>
    </row>
    <row r="143" spans="1:27" x14ac:dyDescent="0.2">
      <c r="I143" s="40"/>
      <c r="K143" s="40"/>
      <c r="M143" s="44"/>
    </row>
    <row r="144" spans="1:27" x14ac:dyDescent="0.2">
      <c r="I144" s="40"/>
      <c r="K144" s="40"/>
      <c r="M144" s="44"/>
    </row>
    <row r="145" spans="9:13" x14ac:dyDescent="0.2">
      <c r="I145" s="40"/>
      <c r="K145" s="40"/>
      <c r="M145" s="44"/>
    </row>
    <row r="146" spans="9:13" x14ac:dyDescent="0.2">
      <c r="I146" s="40"/>
      <c r="K146" s="40"/>
      <c r="M146" s="44"/>
    </row>
    <row r="147" spans="9:13" x14ac:dyDescent="0.2">
      <c r="I147" s="40"/>
      <c r="K147" s="40"/>
      <c r="M147" s="44"/>
    </row>
    <row r="148" spans="9:13" x14ac:dyDescent="0.2">
      <c r="I148" s="40"/>
      <c r="K148" s="40"/>
      <c r="M148" s="44"/>
    </row>
    <row r="149" spans="9:13" x14ac:dyDescent="0.2">
      <c r="I149" s="40"/>
      <c r="K149" s="40"/>
      <c r="M149" s="44"/>
    </row>
    <row r="150" spans="9:13" x14ac:dyDescent="0.2">
      <c r="I150" s="40"/>
      <c r="K150" s="40"/>
      <c r="M150" s="44"/>
    </row>
    <row r="151" spans="9:13" x14ac:dyDescent="0.2">
      <c r="I151" s="40"/>
      <c r="K151" s="40"/>
      <c r="M151" s="44"/>
    </row>
    <row r="152" spans="9:13" x14ac:dyDescent="0.2">
      <c r="I152" s="40"/>
      <c r="K152" s="40"/>
      <c r="M152" s="44"/>
    </row>
    <row r="153" spans="9:13" x14ac:dyDescent="0.2">
      <c r="I153" s="40"/>
      <c r="K153" s="40"/>
      <c r="M153" s="44"/>
    </row>
    <row r="154" spans="9:13" x14ac:dyDescent="0.2">
      <c r="I154" s="40"/>
      <c r="K154" s="40"/>
      <c r="M154" s="44"/>
    </row>
    <row r="155" spans="9:13" x14ac:dyDescent="0.2">
      <c r="I155" s="40"/>
      <c r="K155" s="40"/>
      <c r="M155" s="44"/>
    </row>
    <row r="156" spans="9:13" x14ac:dyDescent="0.2">
      <c r="I156" s="40"/>
      <c r="K156" s="40"/>
      <c r="M156" s="44"/>
    </row>
    <row r="157" spans="9:13" x14ac:dyDescent="0.2">
      <c r="I157" s="40"/>
      <c r="K157" s="40"/>
      <c r="M157" s="44"/>
    </row>
    <row r="158" spans="9:13" x14ac:dyDescent="0.2">
      <c r="I158" s="40"/>
      <c r="K158" s="40"/>
      <c r="M158" s="44"/>
    </row>
    <row r="159" spans="9:13" x14ac:dyDescent="0.2">
      <c r="I159" s="40"/>
      <c r="K159" s="40"/>
      <c r="M159" s="44"/>
    </row>
    <row r="160" spans="9:13" x14ac:dyDescent="0.2">
      <c r="I160" s="40"/>
      <c r="K160" s="40"/>
      <c r="M160" s="44"/>
    </row>
    <row r="161" spans="9:13" x14ac:dyDescent="0.2">
      <c r="I161" s="40"/>
      <c r="K161" s="40"/>
      <c r="M161" s="44"/>
    </row>
    <row r="162" spans="9:13" x14ac:dyDescent="0.2">
      <c r="I162" s="40"/>
      <c r="K162" s="40"/>
    </row>
    <row r="163" spans="9:13" x14ac:dyDescent="0.2">
      <c r="I163" s="40"/>
      <c r="K163" s="40"/>
    </row>
    <row r="164" spans="9:13" x14ac:dyDescent="0.2">
      <c r="I164" s="40"/>
      <c r="K164" s="40"/>
    </row>
    <row r="165" spans="9:13" x14ac:dyDescent="0.2">
      <c r="I165" s="40"/>
      <c r="K165" s="40"/>
    </row>
    <row r="166" spans="9:13" x14ac:dyDescent="0.2">
      <c r="I166" s="40"/>
      <c r="K166" s="40"/>
    </row>
    <row r="167" spans="9:13" x14ac:dyDescent="0.2">
      <c r="I167" s="40"/>
      <c r="K167" s="40"/>
    </row>
    <row r="168" spans="9:13" x14ac:dyDescent="0.2">
      <c r="I168" s="40"/>
      <c r="K168" s="40"/>
    </row>
    <row r="169" spans="9:13" x14ac:dyDescent="0.2">
      <c r="I169" s="40"/>
      <c r="K169" s="40"/>
    </row>
    <row r="170" spans="9:13" x14ac:dyDescent="0.2">
      <c r="I170" s="40"/>
      <c r="K170" s="40"/>
    </row>
    <row r="171" spans="9:13" x14ac:dyDescent="0.2">
      <c r="I171" s="40"/>
      <c r="K171" s="40"/>
    </row>
    <row r="172" spans="9:13" x14ac:dyDescent="0.2">
      <c r="I172" s="40"/>
      <c r="K172" s="40"/>
    </row>
    <row r="173" spans="9:13" x14ac:dyDescent="0.2">
      <c r="I173" s="40"/>
      <c r="K173" s="40"/>
    </row>
    <row r="174" spans="9:13" x14ac:dyDescent="0.2">
      <c r="I174" s="40"/>
      <c r="K174" s="40"/>
    </row>
    <row r="175" spans="9:13" x14ac:dyDescent="0.2">
      <c r="I175" s="40"/>
      <c r="K175" s="40"/>
    </row>
    <row r="176" spans="9:13" x14ac:dyDescent="0.2">
      <c r="I176" s="40"/>
      <c r="K176" s="40"/>
    </row>
    <row r="177" spans="9:11" x14ac:dyDescent="0.2">
      <c r="I177" s="40"/>
      <c r="K177" s="40"/>
    </row>
    <row r="178" spans="9:11" x14ac:dyDescent="0.2">
      <c r="I178" s="40"/>
      <c r="K178" s="40"/>
    </row>
    <row r="179" spans="9:11" x14ac:dyDescent="0.2">
      <c r="I179" s="40"/>
      <c r="K179" s="40"/>
    </row>
    <row r="180" spans="9:11" x14ac:dyDescent="0.2">
      <c r="I180" s="40"/>
      <c r="K180" s="40"/>
    </row>
    <row r="181" spans="9:11" x14ac:dyDescent="0.2">
      <c r="I181" s="40"/>
      <c r="K181" s="40"/>
    </row>
    <row r="182" spans="9:11" x14ac:dyDescent="0.2">
      <c r="I182" s="40"/>
      <c r="K182" s="40"/>
    </row>
    <row r="183" spans="9:11" x14ac:dyDescent="0.2">
      <c r="I183" s="40"/>
      <c r="K183" s="40"/>
    </row>
    <row r="184" spans="9:11" x14ac:dyDescent="0.2">
      <c r="I184" s="40"/>
      <c r="K184" s="40"/>
    </row>
    <row r="185" spans="9:11" x14ac:dyDescent="0.2">
      <c r="I185" s="40"/>
      <c r="K185" s="40"/>
    </row>
    <row r="186" spans="9:11" x14ac:dyDescent="0.2">
      <c r="I186" s="40"/>
      <c r="K186" s="40"/>
    </row>
    <row r="187" spans="9:11" x14ac:dyDescent="0.2">
      <c r="I187" s="40"/>
      <c r="K187" s="40"/>
    </row>
    <row r="188" spans="9:11" x14ac:dyDescent="0.2">
      <c r="I188" s="40"/>
      <c r="K188" s="40"/>
    </row>
    <row r="189" spans="9:11" x14ac:dyDescent="0.2">
      <c r="I189" s="40"/>
      <c r="K189" s="40"/>
    </row>
    <row r="190" spans="9:11" x14ac:dyDescent="0.2">
      <c r="I190" s="40"/>
      <c r="K190" s="40"/>
    </row>
    <row r="191" spans="9:11" x14ac:dyDescent="0.2">
      <c r="I191" s="40"/>
      <c r="K191" s="40"/>
    </row>
    <row r="192" spans="9:11" x14ac:dyDescent="0.2">
      <c r="I192" s="40"/>
      <c r="K192" s="40"/>
    </row>
    <row r="193" spans="9:11" x14ac:dyDescent="0.2">
      <c r="I193" s="40"/>
      <c r="K193" s="40"/>
    </row>
    <row r="194" spans="9:11" x14ac:dyDescent="0.2">
      <c r="I194" s="40"/>
      <c r="K194" s="40"/>
    </row>
    <row r="195" spans="9:11" x14ac:dyDescent="0.2">
      <c r="I195" s="40"/>
      <c r="K195" s="40"/>
    </row>
    <row r="196" spans="9:11" x14ac:dyDescent="0.2">
      <c r="I196" s="40"/>
      <c r="K196" s="40"/>
    </row>
    <row r="197" spans="9:11" x14ac:dyDescent="0.2">
      <c r="I197" s="40"/>
      <c r="K197" s="40"/>
    </row>
    <row r="198" spans="9:11" x14ac:dyDescent="0.2">
      <c r="I198" s="40"/>
      <c r="K198" s="40"/>
    </row>
    <row r="199" spans="9:11" x14ac:dyDescent="0.2">
      <c r="I199" s="40"/>
      <c r="K199" s="40"/>
    </row>
    <row r="200" spans="9:11" x14ac:dyDescent="0.2">
      <c r="I200" s="40"/>
      <c r="K200" s="40"/>
    </row>
    <row r="201" spans="9:11" x14ac:dyDescent="0.2">
      <c r="I201" s="40"/>
      <c r="K201" s="40"/>
    </row>
    <row r="202" spans="9:11" x14ac:dyDescent="0.2">
      <c r="I202" s="40"/>
      <c r="K202" s="40"/>
    </row>
    <row r="203" spans="9:11" x14ac:dyDescent="0.2">
      <c r="I203" s="40"/>
      <c r="K203" s="40"/>
    </row>
    <row r="204" spans="9:11" x14ac:dyDescent="0.2">
      <c r="I204" s="40"/>
      <c r="K204" s="40"/>
    </row>
    <row r="205" spans="9:11" x14ac:dyDescent="0.2">
      <c r="I205" s="40"/>
      <c r="K205" s="40"/>
    </row>
    <row r="206" spans="9:11" x14ac:dyDescent="0.2">
      <c r="I206" s="40"/>
      <c r="K206" s="40"/>
    </row>
    <row r="207" spans="9:11" x14ac:dyDescent="0.2">
      <c r="I207" s="40"/>
      <c r="K207" s="40"/>
    </row>
    <row r="208" spans="9:11" x14ac:dyDescent="0.2">
      <c r="I208" s="40"/>
      <c r="K208" s="40"/>
    </row>
    <row r="209" spans="1:27" x14ac:dyDescent="0.2">
      <c r="I209" s="40"/>
      <c r="K209" s="40"/>
    </row>
    <row r="210" spans="1:27" s="25" customFormat="1" ht="18" customHeight="1" x14ac:dyDescent="0.2">
      <c r="A210" s="15"/>
      <c r="B210" s="15"/>
      <c r="C210" s="15"/>
      <c r="D210" s="16"/>
      <c r="E210" s="16"/>
      <c r="F210" s="2"/>
      <c r="G210" s="16"/>
      <c r="H210" s="19"/>
      <c r="I210" s="40"/>
      <c r="J210" s="22"/>
      <c r="K210" s="40"/>
      <c r="L210" s="24"/>
      <c r="M210" s="24"/>
      <c r="N210" s="24"/>
      <c r="O210" s="24"/>
      <c r="P210" s="110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</row>
    <row r="211" spans="1:27" s="25" customFormat="1" ht="18" customHeight="1" x14ac:dyDescent="0.2">
      <c r="A211" s="15"/>
      <c r="B211" s="15"/>
      <c r="C211" s="15"/>
      <c r="D211" s="16"/>
      <c r="E211" s="16"/>
      <c r="F211" s="2"/>
      <c r="G211" s="16"/>
      <c r="H211" s="19"/>
      <c r="I211" s="40"/>
      <c r="J211" s="22"/>
      <c r="K211" s="40"/>
      <c r="L211" s="27"/>
      <c r="M211" s="27"/>
      <c r="N211" s="27"/>
      <c r="O211" s="27"/>
      <c r="P211" s="111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</row>
    <row r="212" spans="1:27" s="25" customFormat="1" ht="18" customHeight="1" x14ac:dyDescent="0.2">
      <c r="A212" s="15"/>
      <c r="B212" s="15"/>
      <c r="C212" s="15"/>
      <c r="D212" s="16"/>
      <c r="E212" s="16"/>
      <c r="F212" s="2"/>
      <c r="G212" s="16"/>
      <c r="H212" s="19"/>
      <c r="I212" s="40"/>
      <c r="J212" s="22"/>
      <c r="K212" s="40"/>
      <c r="L212" s="27"/>
      <c r="M212" s="27"/>
      <c r="N212" s="27"/>
      <c r="O212" s="27"/>
      <c r="P212" s="111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</row>
    <row r="213" spans="1:27" s="25" customFormat="1" ht="18" customHeight="1" x14ac:dyDescent="0.2">
      <c r="A213" s="15"/>
      <c r="B213" s="15"/>
      <c r="C213" s="15"/>
      <c r="D213" s="16"/>
      <c r="E213" s="16"/>
      <c r="F213" s="2"/>
      <c r="G213" s="16"/>
      <c r="H213" s="19"/>
      <c r="I213" s="40"/>
      <c r="J213" s="22"/>
      <c r="K213" s="40"/>
      <c r="L213" s="27"/>
      <c r="M213" s="27"/>
      <c r="N213" s="27"/>
      <c r="O213" s="27"/>
      <c r="P213" s="111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</row>
    <row r="214" spans="1:27" s="25" customFormat="1" ht="18" customHeight="1" x14ac:dyDescent="0.2">
      <c r="A214" s="15"/>
      <c r="B214" s="15"/>
      <c r="C214" s="15"/>
      <c r="D214" s="16"/>
      <c r="E214" s="16"/>
      <c r="F214" s="2"/>
      <c r="G214" s="16"/>
      <c r="H214" s="19"/>
      <c r="I214" s="40"/>
      <c r="J214" s="22"/>
      <c r="K214" s="40"/>
      <c r="L214" s="27"/>
      <c r="M214" s="27"/>
      <c r="N214" s="27"/>
      <c r="O214" s="27"/>
      <c r="P214" s="111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</row>
    <row r="215" spans="1:27" s="25" customFormat="1" ht="18" customHeight="1" x14ac:dyDescent="0.2">
      <c r="A215" s="15"/>
      <c r="B215" s="15"/>
      <c r="C215" s="15"/>
      <c r="D215" s="16"/>
      <c r="E215" s="16"/>
      <c r="F215" s="2"/>
      <c r="G215" s="16"/>
      <c r="H215" s="19"/>
      <c r="I215" s="40"/>
      <c r="J215" s="22"/>
      <c r="K215" s="40"/>
      <c r="L215" s="27"/>
      <c r="M215" s="27"/>
      <c r="N215" s="27"/>
      <c r="O215" s="27"/>
      <c r="P215" s="111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</row>
    <row r="216" spans="1:27" s="25" customFormat="1" ht="18" customHeight="1" x14ac:dyDescent="0.2">
      <c r="A216" s="15"/>
      <c r="B216" s="15"/>
      <c r="C216" s="15"/>
      <c r="D216" s="16"/>
      <c r="E216" s="16"/>
      <c r="F216" s="2"/>
      <c r="G216" s="16"/>
      <c r="H216" s="19"/>
      <c r="I216" s="40"/>
      <c r="J216" s="22"/>
      <c r="K216" s="40"/>
      <c r="L216" s="27"/>
      <c r="M216" s="27"/>
      <c r="N216" s="27"/>
      <c r="O216" s="27"/>
      <c r="P216" s="111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</row>
    <row r="217" spans="1:27" s="25" customFormat="1" ht="18" customHeight="1" x14ac:dyDescent="0.2">
      <c r="A217" s="15"/>
      <c r="B217" s="15"/>
      <c r="C217" s="15"/>
      <c r="D217" s="16"/>
      <c r="E217" s="16"/>
      <c r="F217" s="2"/>
      <c r="G217" s="16"/>
      <c r="H217" s="19"/>
      <c r="I217" s="40"/>
      <c r="J217" s="22"/>
      <c r="K217" s="40"/>
      <c r="L217" s="27"/>
      <c r="M217" s="27"/>
      <c r="N217" s="27"/>
      <c r="O217" s="27"/>
      <c r="P217" s="111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</row>
    <row r="218" spans="1:27" s="25" customFormat="1" ht="18" customHeight="1" x14ac:dyDescent="0.2">
      <c r="A218" s="15"/>
      <c r="B218" s="15"/>
      <c r="C218" s="15"/>
      <c r="D218" s="16"/>
      <c r="E218" s="16"/>
      <c r="F218" s="2"/>
      <c r="G218" s="16"/>
      <c r="H218" s="19"/>
      <c r="I218" s="40"/>
      <c r="J218" s="22"/>
      <c r="K218" s="40"/>
      <c r="L218" s="27"/>
      <c r="M218" s="27"/>
      <c r="N218" s="27"/>
      <c r="O218" s="27"/>
      <c r="P218" s="111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</row>
    <row r="219" spans="1:27" s="25" customFormat="1" ht="18" customHeight="1" x14ac:dyDescent="0.2">
      <c r="A219" s="15"/>
      <c r="B219" s="15"/>
      <c r="C219" s="15"/>
      <c r="D219" s="16"/>
      <c r="E219" s="16"/>
      <c r="F219" s="2"/>
      <c r="G219" s="16"/>
      <c r="H219" s="19"/>
      <c r="I219" s="40"/>
      <c r="J219" s="22"/>
      <c r="K219" s="40"/>
      <c r="L219" s="27"/>
      <c r="M219" s="27"/>
      <c r="N219" s="27"/>
      <c r="O219" s="27"/>
      <c r="P219" s="111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</row>
    <row r="220" spans="1:27" s="25" customFormat="1" ht="18" customHeight="1" x14ac:dyDescent="0.2">
      <c r="A220" s="15"/>
      <c r="B220" s="15"/>
      <c r="C220" s="15"/>
      <c r="D220" s="16"/>
      <c r="E220" s="16"/>
      <c r="F220" s="2"/>
      <c r="G220" s="16"/>
      <c r="H220" s="19"/>
      <c r="I220" s="40"/>
      <c r="J220" s="22"/>
      <c r="K220" s="40"/>
      <c r="L220" s="27"/>
      <c r="M220" s="27"/>
      <c r="N220" s="27"/>
      <c r="O220" s="27"/>
      <c r="P220" s="111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</row>
    <row r="221" spans="1:27" s="25" customFormat="1" ht="18" customHeight="1" x14ac:dyDescent="0.2">
      <c r="A221" s="15"/>
      <c r="B221" s="15"/>
      <c r="C221" s="15"/>
      <c r="D221" s="16"/>
      <c r="E221" s="16"/>
      <c r="F221" s="2"/>
      <c r="G221" s="16"/>
      <c r="H221" s="23"/>
      <c r="I221" s="76"/>
      <c r="J221" s="76"/>
      <c r="K221" s="76"/>
      <c r="L221" s="27"/>
      <c r="M221" s="27"/>
      <c r="N221" s="27"/>
      <c r="O221" s="27"/>
      <c r="P221" s="111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</row>
    <row r="222" spans="1:27" s="25" customFormat="1" ht="18" customHeight="1" x14ac:dyDescent="0.2">
      <c r="A222" s="15"/>
      <c r="B222" s="15"/>
      <c r="C222" s="15"/>
      <c r="D222" s="16"/>
      <c r="E222" s="16"/>
      <c r="F222" s="2"/>
      <c r="G222" s="16"/>
      <c r="H222" s="26"/>
      <c r="I222" s="70"/>
      <c r="J222" s="70"/>
      <c r="K222" s="70"/>
      <c r="L222" s="27"/>
      <c r="M222" s="27"/>
      <c r="N222" s="27"/>
      <c r="O222" s="27"/>
      <c r="P222" s="111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</row>
    <row r="223" spans="1:27" s="25" customFormat="1" ht="18" customHeight="1" x14ac:dyDescent="0.2">
      <c r="A223" s="28"/>
      <c r="B223" s="24"/>
      <c r="C223" s="24"/>
      <c r="D223" s="24"/>
      <c r="E223" s="29"/>
      <c r="F223" s="24"/>
      <c r="G223" s="29"/>
      <c r="H223" s="26"/>
      <c r="I223" s="70"/>
      <c r="J223" s="70"/>
      <c r="K223" s="70"/>
      <c r="L223" s="27"/>
      <c r="M223" s="27"/>
      <c r="N223" s="27"/>
      <c r="O223" s="27"/>
      <c r="P223" s="111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</row>
    <row r="224" spans="1:27" s="25" customFormat="1" ht="18" customHeight="1" x14ac:dyDescent="0.2">
      <c r="A224" s="30"/>
      <c r="B224" s="27"/>
      <c r="C224" s="27"/>
      <c r="D224" s="27"/>
      <c r="E224" s="31"/>
      <c r="F224" s="27"/>
      <c r="G224" s="31"/>
      <c r="H224" s="26"/>
      <c r="I224" s="70"/>
      <c r="J224" s="70"/>
      <c r="K224" s="70"/>
      <c r="L224" s="27"/>
      <c r="M224" s="27"/>
      <c r="N224" s="27"/>
      <c r="O224" s="27"/>
      <c r="P224" s="111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</row>
    <row r="225" spans="1:27" s="25" customFormat="1" ht="18" customHeight="1" x14ac:dyDescent="0.2">
      <c r="A225" s="30"/>
      <c r="B225" s="27"/>
      <c r="C225" s="27"/>
      <c r="D225" s="27"/>
      <c r="E225" s="31"/>
      <c r="F225" s="27"/>
      <c r="G225" s="31"/>
      <c r="H225" s="26"/>
      <c r="I225" s="70"/>
      <c r="J225" s="70"/>
      <c r="K225" s="70"/>
      <c r="L225" s="27"/>
      <c r="M225" s="27"/>
      <c r="N225" s="27"/>
      <c r="O225" s="27"/>
      <c r="P225" s="111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</row>
    <row r="226" spans="1:27" s="25" customFormat="1" ht="18" customHeight="1" x14ac:dyDescent="0.2">
      <c r="A226" s="30"/>
      <c r="B226" s="27"/>
      <c r="C226" s="27"/>
      <c r="D226" s="27"/>
      <c r="E226" s="31"/>
      <c r="F226" s="27"/>
      <c r="G226" s="31"/>
      <c r="H226" s="26"/>
      <c r="I226" s="70"/>
      <c r="J226" s="70"/>
      <c r="K226" s="70"/>
      <c r="L226" s="27"/>
      <c r="M226" s="27"/>
      <c r="N226" s="27"/>
      <c r="O226" s="27"/>
      <c r="P226" s="111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</row>
    <row r="227" spans="1:27" s="25" customFormat="1" ht="18" customHeight="1" x14ac:dyDescent="0.2">
      <c r="A227" s="30"/>
      <c r="B227" s="27"/>
      <c r="C227" s="27"/>
      <c r="D227" s="27"/>
      <c r="E227" s="31"/>
      <c r="F227" s="27"/>
      <c r="G227" s="31"/>
      <c r="H227" s="26"/>
      <c r="I227" s="70"/>
      <c r="J227" s="70"/>
      <c r="K227" s="70"/>
      <c r="L227" s="27"/>
      <c r="M227" s="27"/>
      <c r="N227" s="27"/>
      <c r="O227" s="27"/>
      <c r="P227" s="111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</row>
    <row r="228" spans="1:27" s="25" customFormat="1" ht="18" customHeight="1" x14ac:dyDescent="0.2">
      <c r="A228" s="30"/>
      <c r="B228" s="27"/>
      <c r="C228" s="27"/>
      <c r="D228" s="27"/>
      <c r="E228" s="31"/>
      <c r="F228" s="27"/>
      <c r="G228" s="31"/>
      <c r="H228" s="26"/>
      <c r="I228" s="70"/>
      <c r="J228" s="70"/>
      <c r="K228" s="70"/>
      <c r="L228" s="27"/>
      <c r="M228" s="27"/>
      <c r="N228" s="27"/>
      <c r="O228" s="27"/>
      <c r="P228" s="111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</row>
    <row r="229" spans="1:27" s="25" customFormat="1" ht="18" customHeight="1" x14ac:dyDescent="0.2">
      <c r="A229" s="30"/>
      <c r="B229" s="27"/>
      <c r="C229" s="27"/>
      <c r="D229" s="27"/>
      <c r="E229" s="31"/>
      <c r="F229" s="27"/>
      <c r="G229" s="31"/>
      <c r="H229" s="26"/>
      <c r="I229" s="70"/>
      <c r="J229" s="70"/>
      <c r="K229" s="70"/>
      <c r="L229" s="33"/>
      <c r="M229" s="33"/>
      <c r="N229" s="33"/>
      <c r="O229" s="33"/>
      <c r="P229" s="112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</row>
    <row r="230" spans="1:27" x14ac:dyDescent="0.2">
      <c r="A230" s="30"/>
      <c r="B230" s="27"/>
      <c r="C230" s="27"/>
      <c r="D230" s="27"/>
      <c r="E230" s="31"/>
      <c r="F230" s="27"/>
      <c r="G230" s="31"/>
      <c r="H230" s="26"/>
      <c r="I230" s="70"/>
      <c r="J230" s="70"/>
      <c r="K230" s="70"/>
    </row>
    <row r="231" spans="1:27" x14ac:dyDescent="0.2">
      <c r="A231" s="30"/>
      <c r="B231" s="27"/>
      <c r="C231" s="27"/>
      <c r="D231" s="27"/>
      <c r="E231" s="31"/>
      <c r="F231" s="27"/>
      <c r="G231" s="31"/>
      <c r="H231" s="26"/>
      <c r="I231" s="70"/>
      <c r="J231" s="70"/>
      <c r="K231" s="70"/>
    </row>
    <row r="232" spans="1:27" x14ac:dyDescent="0.2">
      <c r="A232" s="30"/>
      <c r="B232" s="27"/>
      <c r="C232" s="27"/>
      <c r="D232" s="27"/>
      <c r="E232" s="31"/>
      <c r="F232" s="27"/>
      <c r="G232" s="31"/>
      <c r="H232" s="26"/>
      <c r="I232" s="70"/>
      <c r="J232" s="70"/>
      <c r="K232" s="70"/>
    </row>
    <row r="233" spans="1:27" x14ac:dyDescent="0.2">
      <c r="A233" s="30"/>
      <c r="B233" s="27"/>
      <c r="C233" s="27"/>
      <c r="D233" s="27"/>
      <c r="E233" s="31"/>
      <c r="F233" s="27"/>
      <c r="G233" s="31"/>
      <c r="H233" s="26"/>
      <c r="I233" s="70"/>
      <c r="J233" s="70"/>
      <c r="K233" s="70"/>
    </row>
    <row r="234" spans="1:27" x14ac:dyDescent="0.2">
      <c r="A234" s="30"/>
      <c r="B234" s="27"/>
      <c r="C234" s="27"/>
      <c r="D234" s="27"/>
      <c r="E234" s="31"/>
      <c r="F234" s="27"/>
      <c r="G234" s="31"/>
      <c r="H234" s="26"/>
      <c r="I234" s="70"/>
      <c r="J234" s="70"/>
      <c r="K234" s="70"/>
    </row>
    <row r="235" spans="1:27" x14ac:dyDescent="0.2">
      <c r="A235" s="30"/>
      <c r="B235" s="27"/>
      <c r="C235" s="27"/>
      <c r="D235" s="27"/>
      <c r="E235" s="31"/>
      <c r="F235" s="27"/>
      <c r="G235" s="31"/>
      <c r="H235" s="26"/>
      <c r="I235" s="70"/>
      <c r="J235" s="70"/>
      <c r="K235" s="70"/>
    </row>
    <row r="236" spans="1:27" x14ac:dyDescent="0.2">
      <c r="A236" s="30"/>
      <c r="B236" s="27"/>
      <c r="C236" s="27"/>
      <c r="D236" s="27"/>
      <c r="E236" s="31"/>
      <c r="F236" s="27"/>
      <c r="G236" s="31"/>
      <c r="H236" s="26"/>
      <c r="I236" s="70"/>
      <c r="J236" s="70"/>
      <c r="K236" s="70"/>
    </row>
    <row r="237" spans="1:27" x14ac:dyDescent="0.2">
      <c r="A237" s="30"/>
      <c r="B237" s="27"/>
      <c r="C237" s="27"/>
      <c r="D237" s="27"/>
      <c r="E237" s="31"/>
      <c r="F237" s="27"/>
      <c r="G237" s="31"/>
      <c r="H237" s="26"/>
      <c r="I237" s="70"/>
      <c r="J237" s="70"/>
      <c r="K237" s="70"/>
    </row>
    <row r="238" spans="1:27" x14ac:dyDescent="0.2">
      <c r="A238" s="30"/>
      <c r="B238" s="27"/>
      <c r="C238" s="27"/>
      <c r="D238" s="27"/>
      <c r="E238" s="31"/>
      <c r="F238" s="27"/>
      <c r="G238" s="31"/>
      <c r="H238" s="26"/>
      <c r="I238" s="70"/>
      <c r="J238" s="70"/>
      <c r="K238" s="70"/>
    </row>
    <row r="239" spans="1:27" x14ac:dyDescent="0.2">
      <c r="A239" s="30"/>
      <c r="B239" s="27"/>
      <c r="C239" s="27"/>
      <c r="D239" s="27"/>
      <c r="E239" s="31"/>
      <c r="F239" s="27"/>
      <c r="G239" s="31"/>
      <c r="H239" s="26"/>
      <c r="I239" s="70"/>
      <c r="J239" s="70"/>
      <c r="K239" s="70"/>
    </row>
    <row r="240" spans="1:27" x14ac:dyDescent="0.2">
      <c r="A240" s="30"/>
      <c r="B240" s="27"/>
      <c r="C240" s="27"/>
      <c r="D240" s="27"/>
      <c r="E240" s="31"/>
      <c r="F240" s="27"/>
      <c r="G240" s="31"/>
      <c r="H240" s="32"/>
      <c r="I240" s="77"/>
      <c r="J240" s="77"/>
      <c r="K240" s="77"/>
    </row>
    <row r="241" spans="1:11" x14ac:dyDescent="0.2">
      <c r="A241" s="30"/>
      <c r="B241" s="27"/>
      <c r="C241" s="27"/>
      <c r="D241" s="27"/>
      <c r="E241" s="31"/>
      <c r="F241" s="27"/>
      <c r="G241" s="31"/>
      <c r="I241" s="40"/>
      <c r="K241" s="40"/>
    </row>
    <row r="242" spans="1:11" x14ac:dyDescent="0.2">
      <c r="A242" s="34"/>
      <c r="B242" s="33"/>
      <c r="C242" s="33"/>
      <c r="D242" s="33"/>
      <c r="E242" s="35"/>
      <c r="F242" s="33"/>
      <c r="G242" s="35"/>
      <c r="I242" s="40"/>
      <c r="K242" s="40"/>
    </row>
    <row r="243" spans="1:11" x14ac:dyDescent="0.2">
      <c r="I243" s="40"/>
      <c r="K243" s="40"/>
    </row>
    <row r="244" spans="1:11" x14ac:dyDescent="0.2">
      <c r="I244" s="40"/>
      <c r="K244" s="40"/>
    </row>
    <row r="245" spans="1:11" x14ac:dyDescent="0.2">
      <c r="I245" s="40"/>
      <c r="K245" s="40"/>
    </row>
    <row r="246" spans="1:11" x14ac:dyDescent="0.2">
      <c r="I246" s="40"/>
      <c r="K246" s="40"/>
    </row>
    <row r="247" spans="1:11" x14ac:dyDescent="0.2">
      <c r="I247" s="40"/>
      <c r="K247" s="40"/>
    </row>
    <row r="248" spans="1:11" x14ac:dyDescent="0.2">
      <c r="I248" s="40"/>
      <c r="K248" s="40"/>
    </row>
    <row r="249" spans="1:11" x14ac:dyDescent="0.2">
      <c r="I249" s="40"/>
      <c r="K249" s="40"/>
    </row>
    <row r="250" spans="1:11" x14ac:dyDescent="0.2">
      <c r="I250" s="40"/>
      <c r="K250" s="40"/>
    </row>
    <row r="251" spans="1:11" x14ac:dyDescent="0.2">
      <c r="I251" s="40"/>
      <c r="K251" s="40"/>
    </row>
    <row r="252" spans="1:11" x14ac:dyDescent="0.2">
      <c r="I252" s="40"/>
      <c r="K252" s="40"/>
    </row>
    <row r="253" spans="1:11" x14ac:dyDescent="0.2">
      <c r="I253" s="40"/>
      <c r="K253" s="40"/>
    </row>
    <row r="254" spans="1:11" x14ac:dyDescent="0.2">
      <c r="I254" s="40"/>
      <c r="K254" s="40"/>
    </row>
    <row r="255" spans="1:11" x14ac:dyDescent="0.2">
      <c r="I255" s="40"/>
      <c r="K255" s="40"/>
    </row>
    <row r="256" spans="1:11" x14ac:dyDescent="0.2">
      <c r="I256" s="40"/>
      <c r="K256" s="40"/>
    </row>
    <row r="257" spans="9:11" x14ac:dyDescent="0.2">
      <c r="I257" s="40"/>
      <c r="K257" s="40"/>
    </row>
    <row r="258" spans="9:11" x14ac:dyDescent="0.2">
      <c r="I258" s="40"/>
      <c r="K258" s="40"/>
    </row>
    <row r="259" spans="9:11" x14ac:dyDescent="0.2">
      <c r="I259" s="40"/>
      <c r="K259" s="40"/>
    </row>
    <row r="260" spans="9:11" x14ac:dyDescent="0.2">
      <c r="I260" s="40"/>
      <c r="K260" s="40"/>
    </row>
    <row r="261" spans="9:11" x14ac:dyDescent="0.2">
      <c r="I261" s="40"/>
      <c r="K261" s="40"/>
    </row>
    <row r="262" spans="9:11" x14ac:dyDescent="0.2">
      <c r="I262" s="40"/>
      <c r="K262" s="40"/>
    </row>
    <row r="263" spans="9:11" x14ac:dyDescent="0.2">
      <c r="I263" s="40"/>
      <c r="K263" s="40"/>
    </row>
    <row r="264" spans="9:11" x14ac:dyDescent="0.2">
      <c r="I264" s="40"/>
      <c r="K264" s="40"/>
    </row>
    <row r="265" spans="9:11" x14ac:dyDescent="0.2">
      <c r="I265" s="40"/>
      <c r="K265" s="40"/>
    </row>
    <row r="266" spans="9:11" x14ac:dyDescent="0.2">
      <c r="I266" s="40"/>
      <c r="K266" s="40"/>
    </row>
    <row r="267" spans="9:11" x14ac:dyDescent="0.2">
      <c r="I267" s="40"/>
      <c r="K267" s="40"/>
    </row>
    <row r="268" spans="9:11" x14ac:dyDescent="0.2">
      <c r="I268" s="40"/>
      <c r="K268" s="40"/>
    </row>
    <row r="269" spans="9:11" x14ac:dyDescent="0.2">
      <c r="I269" s="40"/>
      <c r="K269" s="40"/>
    </row>
    <row r="270" spans="9:11" x14ac:dyDescent="0.2">
      <c r="I270" s="40"/>
      <c r="K270" s="40"/>
    </row>
    <row r="271" spans="9:11" x14ac:dyDescent="0.2">
      <c r="I271" s="40"/>
      <c r="K271" s="40"/>
    </row>
    <row r="272" spans="9:11" x14ac:dyDescent="0.2">
      <c r="I272" s="40"/>
      <c r="K272" s="40"/>
    </row>
    <row r="273" spans="9:11" x14ac:dyDescent="0.2">
      <c r="I273" s="40"/>
      <c r="K273" s="40"/>
    </row>
    <row r="274" spans="9:11" x14ac:dyDescent="0.2">
      <c r="I274" s="40"/>
      <c r="K274" s="40"/>
    </row>
    <row r="275" spans="9:11" x14ac:dyDescent="0.2">
      <c r="I275" s="40"/>
      <c r="K275" s="40"/>
    </row>
    <row r="276" spans="9:11" x14ac:dyDescent="0.2">
      <c r="I276" s="40"/>
      <c r="K276" s="40"/>
    </row>
    <row r="277" spans="9:11" x14ac:dyDescent="0.2">
      <c r="I277" s="40"/>
      <c r="K277" s="40"/>
    </row>
    <row r="278" spans="9:11" x14ac:dyDescent="0.2">
      <c r="I278" s="40"/>
      <c r="K278" s="40"/>
    </row>
    <row r="279" spans="9:11" x14ac:dyDescent="0.2">
      <c r="I279" s="40"/>
      <c r="K279" s="40"/>
    </row>
    <row r="280" spans="9:11" x14ac:dyDescent="0.2">
      <c r="I280" s="40"/>
      <c r="K280" s="40"/>
    </row>
    <row r="281" spans="9:11" x14ac:dyDescent="0.2">
      <c r="I281" s="40"/>
      <c r="K281" s="40"/>
    </row>
    <row r="282" spans="9:11" x14ac:dyDescent="0.2">
      <c r="I282" s="40"/>
      <c r="K282" s="40"/>
    </row>
    <row r="283" spans="9:11" x14ac:dyDescent="0.2">
      <c r="I283" s="40"/>
      <c r="K283" s="40"/>
    </row>
    <row r="284" spans="9:11" x14ac:dyDescent="0.2">
      <c r="I284" s="40"/>
      <c r="K284" s="40"/>
    </row>
    <row r="285" spans="9:11" x14ac:dyDescent="0.2">
      <c r="I285" s="40"/>
      <c r="K285" s="40"/>
    </row>
    <row r="286" spans="9:11" x14ac:dyDescent="0.2">
      <c r="I286" s="40"/>
      <c r="K286" s="40"/>
    </row>
    <row r="287" spans="9:11" x14ac:dyDescent="0.2">
      <c r="I287" s="40"/>
      <c r="K287" s="40"/>
    </row>
    <row r="288" spans="9:11" x14ac:dyDescent="0.2">
      <c r="I288" s="40"/>
      <c r="K288" s="40"/>
    </row>
    <row r="289" spans="9:11" x14ac:dyDescent="0.2">
      <c r="I289" s="40"/>
      <c r="K289" s="40"/>
    </row>
    <row r="290" spans="9:11" x14ac:dyDescent="0.2">
      <c r="I290" s="40"/>
      <c r="K290" s="40"/>
    </row>
    <row r="291" spans="9:11" x14ac:dyDescent="0.2">
      <c r="I291" s="40"/>
      <c r="K291" s="40"/>
    </row>
    <row r="292" spans="9:11" x14ac:dyDescent="0.2">
      <c r="I292" s="40"/>
      <c r="K292" s="40"/>
    </row>
    <row r="293" spans="9:11" x14ac:dyDescent="0.2">
      <c r="I293" s="40"/>
      <c r="K293" s="40"/>
    </row>
    <row r="294" spans="9:11" x14ac:dyDescent="0.2">
      <c r="I294" s="40"/>
      <c r="K294" s="40"/>
    </row>
    <row r="428" spans="10:10" x14ac:dyDescent="0.2">
      <c r="J428" s="22" t="s">
        <v>13</v>
      </c>
    </row>
  </sheetData>
  <phoneticPr fontId="1" type="noConversion"/>
  <printOptions gridLines="1"/>
  <pageMargins left="0.78740157480314965" right="0.78740157480314965" top="0.78740157480314965" bottom="0.78740157480314965" header="0.51181102362204722" footer="0.51181102362204722"/>
  <pageSetup paperSize="9" scale="80" fitToHeight="11" orientation="landscape" horizontalDpi="300" verticalDpi="300" r:id="rId1"/>
  <headerFooter alignWithMargins="0">
    <oddHeader>Stránka &amp;P z &amp;N</oddHeader>
    <oddFooter>&amp;F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 ROZPOČET</vt:lpstr>
      <vt:lpstr>'SO 01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Pavel</cp:lastModifiedBy>
  <cp:lastPrinted>2016-12-01T12:09:48Z</cp:lastPrinted>
  <dcterms:created xsi:type="dcterms:W3CDTF">2005-03-29T11:32:46Z</dcterms:created>
  <dcterms:modified xsi:type="dcterms:W3CDTF">2016-12-01T12:14:36Z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-1433662776</vt:i4>
  </property>
  <property fmtid="{D5CDD505-2E9C-101B-9397-08002B2CF9AE}" pid="3" name="_EmailSubject">
    <vt:lpwstr>Gynpor</vt:lpwstr>
  </property>
  <property fmtid="{D5CDD505-2E9C-101B-9397-08002B2CF9AE}" pid="4" name="_AuthorEmail">
    <vt:lpwstr>SOLTYS@fnplzen.cz</vt:lpwstr>
  </property>
  <property fmtid="{D5CDD505-2E9C-101B-9397-08002B2CF9AE}" pid="5" name="_AuthorEmailDisplayName">
    <vt:lpwstr>Soltys Miloslav</vt:lpwstr>
  </property>
  <property fmtid="{D5CDD505-2E9C-101B-9397-08002B2CF9AE}" pid="6" name="_PreviousAdHocReviewCycleID">
    <vt:i4>-1569221326</vt:i4>
  </property>
  <property fmtid="{D5CDD505-2E9C-101B-9397-08002B2CF9AE}" pid="7" name="_ReviewingToolsShownOnce">
    <vt:lpwstr/>
  </property>
</Properties>
</file>